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D:\za web\"/>
    </mc:Choice>
  </mc:AlternateContent>
  <xr:revisionPtr revIDLastSave="0" documentId="8_{622C3BF3-BED3-4DBD-9AA3-78880B240F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H117" i="17"/>
  <c r="F117" i="17"/>
  <c r="D117" i="17"/>
  <c r="H116" i="17"/>
  <c r="F116" i="17"/>
  <c r="D116" i="17"/>
  <c r="H115" i="17"/>
  <c r="F115" i="17"/>
  <c r="D115" i="17"/>
  <c r="H114" i="17"/>
  <c r="F114" i="17"/>
  <c r="D114" i="17"/>
  <c r="H113" i="17"/>
  <c r="F113" i="17"/>
  <c r="D113" i="17"/>
  <c r="H112" i="17"/>
  <c r="F112" i="17"/>
  <c r="D112" i="17"/>
  <c r="H111" i="17"/>
  <c r="F111" i="17"/>
  <c r="D111" i="17"/>
  <c r="H110" i="17"/>
  <c r="F110" i="17"/>
  <c r="D110" i="17"/>
  <c r="H109" i="17"/>
  <c r="F109" i="17"/>
  <c r="D109" i="17"/>
  <c r="H108" i="17"/>
  <c r="F108" i="17"/>
  <c r="D108" i="17"/>
  <c r="H107" i="17"/>
  <c r="F107" i="17"/>
  <c r="D107" i="17"/>
  <c r="H106" i="17"/>
  <c r="F106" i="17"/>
  <c r="D106" i="17"/>
  <c r="H105" i="17"/>
  <c r="F105" i="17"/>
  <c r="D105" i="17"/>
  <c r="H104" i="17"/>
  <c r="F104" i="17"/>
  <c r="D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B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9" i="4" l="1"/>
  <c r="B8" i="4"/>
  <c r="A5" i="4"/>
  <c r="B4" i="4"/>
  <c r="A118" i="17"/>
  <c r="B117" i="17"/>
  <c r="A114" i="17"/>
  <c r="B113" i="17"/>
  <c r="A110" i="17"/>
  <c r="B109" i="17"/>
  <c r="A106" i="17"/>
  <c r="B105" i="17"/>
  <c r="A102" i="17"/>
  <c r="B101" i="17"/>
  <c r="A98" i="17"/>
  <c r="B97" i="17"/>
  <c r="A94" i="17"/>
  <c r="B93" i="17"/>
  <c r="A90" i="17"/>
  <c r="B89" i="17"/>
  <c r="A86" i="17"/>
  <c r="B85" i="17"/>
  <c r="A82" i="17"/>
  <c r="B81" i="17"/>
  <c r="A78" i="17"/>
  <c r="B77" i="17"/>
  <c r="A74" i="17"/>
  <c r="B73" i="17"/>
  <c r="A70" i="17"/>
  <c r="B69" i="17"/>
  <c r="A66" i="17"/>
  <c r="B65" i="17"/>
  <c r="A62" i="17"/>
  <c r="B61" i="17"/>
  <c r="A58" i="17"/>
  <c r="B57" i="17"/>
  <c r="A54" i="17"/>
  <c r="B53" i="17"/>
  <c r="A50" i="17"/>
  <c r="B49" i="17"/>
  <c r="A46" i="17"/>
  <c r="B45" i="17"/>
  <c r="A42" i="17"/>
  <c r="B41" i="17"/>
  <c r="A38" i="17"/>
  <c r="B37" i="17"/>
  <c r="A34" i="17"/>
  <c r="B33" i="17"/>
  <c r="A30" i="17"/>
  <c r="B29" i="17"/>
  <c r="A26" i="17"/>
  <c r="B25" i="17"/>
  <c r="A22" i="17"/>
  <c r="B21" i="17"/>
  <c r="A18" i="17"/>
  <c r="B17" i="17"/>
  <c r="A14" i="17"/>
  <c r="B13" i="17"/>
  <c r="A10" i="17"/>
  <c r="B9" i="17"/>
  <c r="A6" i="17"/>
  <c r="B5" i="17"/>
  <c r="A3" i="17"/>
  <c r="A45" i="17"/>
  <c r="B44" i="17"/>
  <c r="A33" i="17"/>
  <c r="B32" i="17"/>
  <c r="A25" i="17"/>
  <c r="B24" i="17"/>
  <c r="A17" i="17"/>
  <c r="B16" i="17"/>
  <c r="A9" i="17"/>
  <c r="B8" i="17"/>
  <c r="A108" i="17"/>
  <c r="B107" i="17"/>
  <c r="A96" i="17"/>
  <c r="B95" i="17"/>
  <c r="A84" i="17"/>
  <c r="B83" i="17"/>
  <c r="A72" i="17"/>
  <c r="B71" i="17"/>
  <c r="A60" i="17"/>
  <c r="B59" i="17"/>
  <c r="A48" i="17"/>
  <c r="B47" i="17"/>
  <c r="A8" i="4"/>
  <c r="B7" i="4"/>
  <c r="A4" i="4"/>
  <c r="B3" i="4"/>
  <c r="A117" i="17"/>
  <c r="B116" i="17"/>
  <c r="A113" i="17"/>
  <c r="B112" i="17"/>
  <c r="A109" i="17"/>
  <c r="B108" i="17"/>
  <c r="A105" i="17"/>
  <c r="B104" i="17"/>
  <c r="A101" i="17"/>
  <c r="B100" i="17"/>
  <c r="A97" i="17"/>
  <c r="B96" i="17"/>
  <c r="A93" i="17"/>
  <c r="B92" i="17"/>
  <c r="A89" i="17"/>
  <c r="B88" i="17"/>
  <c r="A85" i="17"/>
  <c r="B84" i="17"/>
  <c r="A81" i="17"/>
  <c r="B80" i="17"/>
  <c r="A77" i="17"/>
  <c r="B76" i="17"/>
  <c r="A73" i="17"/>
  <c r="B72" i="17"/>
  <c r="A69" i="17"/>
  <c r="B68" i="17"/>
  <c r="A65" i="17"/>
  <c r="B64" i="17"/>
  <c r="A61" i="17"/>
  <c r="B60" i="17"/>
  <c r="A57" i="17"/>
  <c r="B56" i="17"/>
  <c r="A53" i="17"/>
  <c r="B52" i="17"/>
  <c r="A49" i="17"/>
  <c r="B48" i="17"/>
  <c r="A41" i="17"/>
  <c r="B40" i="17"/>
  <c r="A37" i="17"/>
  <c r="B36" i="17"/>
  <c r="A29" i="17"/>
  <c r="B28" i="17"/>
  <c r="A21" i="17"/>
  <c r="B20" i="17"/>
  <c r="A13" i="17"/>
  <c r="B12" i="17"/>
  <c r="A5" i="17"/>
  <c r="B4" i="17"/>
  <c r="A116" i="17"/>
  <c r="A112" i="17"/>
  <c r="B111" i="17"/>
  <c r="A92" i="17"/>
  <c r="B91" i="17"/>
  <c r="A88" i="17"/>
  <c r="B87" i="17"/>
  <c r="A76" i="17"/>
  <c r="B75" i="17"/>
  <c r="A64" i="17"/>
  <c r="B63" i="17"/>
  <c r="A52" i="17"/>
  <c r="B51" i="17"/>
  <c r="B10" i="4"/>
  <c r="A7" i="4"/>
  <c r="B6" i="4"/>
  <c r="A3" i="4"/>
  <c r="B115" i="17"/>
  <c r="A104" i="17"/>
  <c r="B103" i="17"/>
  <c r="A100" i="17"/>
  <c r="B99" i="17"/>
  <c r="A80" i="17"/>
  <c r="B79" i="17"/>
  <c r="A68" i="17"/>
  <c r="B67" i="17"/>
  <c r="A56" i="17"/>
  <c r="B55" i="17"/>
  <c r="A10" i="4"/>
  <c r="B9" i="4"/>
  <c r="A6" i="4"/>
  <c r="B5" i="4"/>
  <c r="B118" i="17"/>
  <c r="A115" i="17"/>
  <c r="B114" i="17"/>
  <c r="A111" i="17"/>
  <c r="B110" i="17"/>
  <c r="A107" i="17"/>
  <c r="B106" i="17"/>
  <c r="A103" i="17"/>
  <c r="B102" i="17"/>
  <c r="A99" i="17"/>
  <c r="B98" i="17"/>
  <c r="A95" i="17"/>
  <c r="B94" i="17"/>
  <c r="A91" i="17"/>
  <c r="B90" i="17"/>
  <c r="A87" i="17"/>
  <c r="B86" i="17"/>
  <c r="A83" i="17"/>
  <c r="B82" i="17"/>
  <c r="A79" i="17"/>
  <c r="B78" i="17"/>
  <c r="A75" i="17"/>
  <c r="B74" i="17"/>
  <c r="A71" i="17"/>
  <c r="B70" i="17"/>
  <c r="A67" i="17"/>
  <c r="B66" i="17"/>
  <c r="A63" i="17"/>
  <c r="B62" i="17"/>
  <c r="A59" i="17"/>
  <c r="B58" i="17"/>
  <c r="A55" i="17"/>
  <c r="B54" i="17"/>
  <c r="A51" i="17"/>
  <c r="B50" i="17"/>
  <c r="A47" i="17"/>
  <c r="B46" i="17"/>
  <c r="A43" i="17"/>
  <c r="B42" i="17"/>
  <c r="A39" i="17"/>
  <c r="B38" i="17"/>
  <c r="A35" i="17"/>
  <c r="B34" i="17"/>
  <c r="A31" i="17"/>
  <c r="B30" i="17"/>
  <c r="A27" i="17"/>
  <c r="B26" i="17"/>
  <c r="A23" i="17"/>
  <c r="B22" i="17"/>
  <c r="A19" i="17"/>
  <c r="B18" i="17"/>
  <c r="A15" i="17"/>
  <c r="B14" i="17"/>
  <c r="A11" i="17"/>
  <c r="B10" i="17"/>
  <c r="A7" i="17"/>
  <c r="B6" i="17"/>
  <c r="B7" i="17"/>
  <c r="A8" i="17"/>
  <c r="B15" i="17"/>
  <c r="A16" i="17"/>
  <c r="B23" i="17"/>
  <c r="A24" i="17"/>
  <c r="B31" i="17"/>
  <c r="A32" i="17"/>
  <c r="B39" i="17"/>
  <c r="A40" i="17"/>
  <c r="A4" i="17"/>
  <c r="B11" i="17"/>
  <c r="A12" i="17"/>
  <c r="B19" i="17"/>
  <c r="A20" i="17"/>
  <c r="B27" i="17"/>
  <c r="A28" i="17"/>
  <c r="B35" i="17"/>
  <c r="A36" i="17"/>
  <c r="B43" i="17"/>
  <c r="A44" i="17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H108" i="14"/>
  <c r="F108" i="14"/>
  <c r="W107" i="14"/>
  <c r="V107" i="14"/>
  <c r="U107" i="14"/>
  <c r="R107" i="14"/>
  <c r="Q107" i="14"/>
  <c r="P107" i="14"/>
  <c r="O107" i="14"/>
  <c r="N107" i="14"/>
  <c r="M107" i="14"/>
  <c r="H107" i="14"/>
  <c r="F107" i="14"/>
  <c r="W105" i="14"/>
  <c r="V105" i="14"/>
  <c r="U105" i="14"/>
  <c r="R105" i="14"/>
  <c r="Q105" i="14"/>
  <c r="P105" i="14"/>
  <c r="O105" i="14"/>
  <c r="N105" i="14"/>
  <c r="M105" i="14"/>
  <c r="H105" i="14"/>
  <c r="F105" i="14"/>
  <c r="W104" i="14"/>
  <c r="V104" i="14"/>
  <c r="U104" i="14"/>
  <c r="R104" i="14"/>
  <c r="Q104" i="14"/>
  <c r="P104" i="14"/>
  <c r="O104" i="14"/>
  <c r="N104" i="14"/>
  <c r="M104" i="14"/>
  <c r="H104" i="14"/>
  <c r="F104" i="14"/>
  <c r="W103" i="14"/>
  <c r="V103" i="14"/>
  <c r="U103" i="14"/>
  <c r="R103" i="14"/>
  <c r="Q103" i="14"/>
  <c r="P103" i="14"/>
  <c r="O103" i="14"/>
  <c r="N103" i="14"/>
  <c r="M103" i="14"/>
  <c r="H103" i="14"/>
  <c r="F103" i="14"/>
  <c r="W102" i="14"/>
  <c r="V102" i="14"/>
  <c r="U102" i="14"/>
  <c r="R102" i="14"/>
  <c r="Q102" i="14"/>
  <c r="P102" i="14"/>
  <c r="O102" i="14"/>
  <c r="N102" i="14"/>
  <c r="M102" i="14"/>
  <c r="H102" i="14"/>
  <c r="F102" i="14"/>
  <c r="W101" i="14"/>
  <c r="V101" i="14"/>
  <c r="U101" i="14"/>
  <c r="R101" i="14"/>
  <c r="Q101" i="14"/>
  <c r="P101" i="14"/>
  <c r="O101" i="14"/>
  <c r="N101" i="14"/>
  <c r="M101" i="14"/>
  <c r="H101" i="14"/>
  <c r="F101" i="14"/>
  <c r="W99" i="14"/>
  <c r="V99" i="14"/>
  <c r="U99" i="14"/>
  <c r="R99" i="14"/>
  <c r="Q99" i="14"/>
  <c r="P99" i="14"/>
  <c r="O99" i="14"/>
  <c r="N99" i="14"/>
  <c r="M99" i="14"/>
  <c r="H99" i="14"/>
  <c r="F99" i="14"/>
  <c r="W98" i="14"/>
  <c r="V98" i="14"/>
  <c r="U98" i="14"/>
  <c r="R98" i="14"/>
  <c r="Q98" i="14"/>
  <c r="P98" i="14"/>
  <c r="O98" i="14"/>
  <c r="N98" i="14"/>
  <c r="M98" i="14"/>
  <c r="H98" i="14"/>
  <c r="F98" i="14"/>
  <c r="W97" i="14"/>
  <c r="V97" i="14"/>
  <c r="U97" i="14"/>
  <c r="R97" i="14"/>
  <c r="Q97" i="14"/>
  <c r="P97" i="14"/>
  <c r="O97" i="14"/>
  <c r="N97" i="14"/>
  <c r="M97" i="14"/>
  <c r="H97" i="14"/>
  <c r="F97" i="14"/>
  <c r="W96" i="14"/>
  <c r="V96" i="14"/>
  <c r="U96" i="14"/>
  <c r="R96" i="14"/>
  <c r="Q96" i="14"/>
  <c r="P96" i="14"/>
  <c r="O96" i="14"/>
  <c r="N96" i="14"/>
  <c r="M96" i="14"/>
  <c r="H96" i="14"/>
  <c r="F96" i="14"/>
  <c r="W95" i="14"/>
  <c r="V95" i="14"/>
  <c r="U95" i="14"/>
  <c r="R95" i="14"/>
  <c r="Q95" i="14"/>
  <c r="P95" i="14"/>
  <c r="O95" i="14"/>
  <c r="N95" i="14"/>
  <c r="M95" i="14"/>
  <c r="H95" i="14"/>
  <c r="F95" i="14"/>
  <c r="W94" i="14"/>
  <c r="V94" i="14"/>
  <c r="U94" i="14"/>
  <c r="R94" i="14"/>
  <c r="Q94" i="14"/>
  <c r="P94" i="14"/>
  <c r="O94" i="14"/>
  <c r="N94" i="14"/>
  <c r="M94" i="14"/>
  <c r="H94" i="14"/>
  <c r="F94" i="14"/>
  <c r="W93" i="14"/>
  <c r="V93" i="14"/>
  <c r="U93" i="14"/>
  <c r="R93" i="14"/>
  <c r="Q93" i="14"/>
  <c r="P93" i="14"/>
  <c r="O93" i="14"/>
  <c r="N93" i="14"/>
  <c r="M93" i="14"/>
  <c r="H93" i="14"/>
  <c r="F93" i="14"/>
  <c r="W88" i="14"/>
  <c r="V88" i="14"/>
  <c r="U88" i="14"/>
  <c r="R88" i="14"/>
  <c r="Q88" i="14"/>
  <c r="P88" i="14"/>
  <c r="O88" i="14"/>
  <c r="N88" i="14"/>
  <c r="M88" i="14"/>
  <c r="H88" i="14"/>
  <c r="F88" i="14"/>
  <c r="W87" i="14"/>
  <c r="V87" i="14"/>
  <c r="U87" i="14"/>
  <c r="R87" i="14"/>
  <c r="Q87" i="14"/>
  <c r="P87" i="14"/>
  <c r="O87" i="14"/>
  <c r="N87" i="14"/>
  <c r="M87" i="14"/>
  <c r="H87" i="14"/>
  <c r="F87" i="14"/>
  <c r="W85" i="14"/>
  <c r="V85" i="14"/>
  <c r="U85" i="14"/>
  <c r="R85" i="14"/>
  <c r="Q85" i="14"/>
  <c r="P85" i="14"/>
  <c r="O85" i="14"/>
  <c r="N85" i="14"/>
  <c r="M85" i="14"/>
  <c r="H85" i="14"/>
  <c r="F85" i="14"/>
  <c r="W84" i="14"/>
  <c r="V84" i="14"/>
  <c r="U84" i="14"/>
  <c r="R84" i="14"/>
  <c r="Q84" i="14"/>
  <c r="P84" i="14"/>
  <c r="O84" i="14"/>
  <c r="N84" i="14"/>
  <c r="M84" i="14"/>
  <c r="H84" i="14"/>
  <c r="F84" i="14"/>
  <c r="W83" i="14"/>
  <c r="V83" i="14"/>
  <c r="U83" i="14"/>
  <c r="R83" i="14"/>
  <c r="Q83" i="14"/>
  <c r="P83" i="14"/>
  <c r="O83" i="14"/>
  <c r="N83" i="14"/>
  <c r="M83" i="14"/>
  <c r="H83" i="14"/>
  <c r="F83" i="14"/>
  <c r="W82" i="14"/>
  <c r="V82" i="14"/>
  <c r="U82" i="14"/>
  <c r="R82" i="14"/>
  <c r="Q82" i="14"/>
  <c r="P82" i="14"/>
  <c r="O82" i="14"/>
  <c r="N82" i="14"/>
  <c r="M82" i="14"/>
  <c r="H82" i="14"/>
  <c r="F82" i="14"/>
  <c r="W81" i="14"/>
  <c r="V81" i="14"/>
  <c r="U81" i="14"/>
  <c r="R81" i="14"/>
  <c r="Q81" i="14"/>
  <c r="P81" i="14"/>
  <c r="O81" i="14"/>
  <c r="N81" i="14"/>
  <c r="M81" i="14"/>
  <c r="H81" i="14"/>
  <c r="F81" i="14"/>
  <c r="W79" i="14"/>
  <c r="V79" i="14"/>
  <c r="U79" i="14"/>
  <c r="R79" i="14"/>
  <c r="Q79" i="14"/>
  <c r="P79" i="14"/>
  <c r="O79" i="14"/>
  <c r="N79" i="14"/>
  <c r="M79" i="14"/>
  <c r="H79" i="14"/>
  <c r="F79" i="14"/>
  <c r="W78" i="14"/>
  <c r="V78" i="14"/>
  <c r="U78" i="14"/>
  <c r="R78" i="14"/>
  <c r="Q78" i="14"/>
  <c r="P78" i="14"/>
  <c r="O78" i="14"/>
  <c r="N78" i="14"/>
  <c r="M78" i="14"/>
  <c r="H78" i="14"/>
  <c r="F78" i="14"/>
  <c r="W77" i="14"/>
  <c r="V77" i="14"/>
  <c r="U77" i="14"/>
  <c r="R77" i="14"/>
  <c r="Q77" i="14"/>
  <c r="P77" i="14"/>
  <c r="O77" i="14"/>
  <c r="N77" i="14"/>
  <c r="M77" i="14"/>
  <c r="H77" i="14"/>
  <c r="F77" i="14"/>
  <c r="W76" i="14"/>
  <c r="V76" i="14"/>
  <c r="U76" i="14"/>
  <c r="R76" i="14"/>
  <c r="Q76" i="14"/>
  <c r="P76" i="14"/>
  <c r="O76" i="14"/>
  <c r="N76" i="14"/>
  <c r="M76" i="14"/>
  <c r="H76" i="14"/>
  <c r="F76" i="14"/>
  <c r="W75" i="14"/>
  <c r="V75" i="14"/>
  <c r="U75" i="14"/>
  <c r="R75" i="14"/>
  <c r="Q75" i="14"/>
  <c r="P75" i="14"/>
  <c r="O75" i="14"/>
  <c r="N75" i="14"/>
  <c r="M75" i="14"/>
  <c r="H75" i="14"/>
  <c r="F75" i="14"/>
  <c r="W74" i="14"/>
  <c r="V74" i="14"/>
  <c r="U74" i="14"/>
  <c r="R74" i="14"/>
  <c r="Q74" i="14"/>
  <c r="P74" i="14"/>
  <c r="O74" i="14"/>
  <c r="N74" i="14"/>
  <c r="M74" i="14"/>
  <c r="H74" i="14"/>
  <c r="F74" i="14"/>
  <c r="W73" i="14"/>
  <c r="V73" i="14"/>
  <c r="U73" i="14"/>
  <c r="R73" i="14"/>
  <c r="Q73" i="14"/>
  <c r="P73" i="14"/>
  <c r="O73" i="14"/>
  <c r="N73" i="14"/>
  <c r="M73" i="14"/>
  <c r="H73" i="14"/>
  <c r="F73" i="14"/>
  <c r="W68" i="14"/>
  <c r="V68" i="14"/>
  <c r="U68" i="14"/>
  <c r="R68" i="14"/>
  <c r="Q68" i="14"/>
  <c r="P68" i="14"/>
  <c r="O68" i="14"/>
  <c r="N68" i="14"/>
  <c r="M68" i="14"/>
  <c r="F68" i="14"/>
  <c r="W67" i="14"/>
  <c r="V67" i="14"/>
  <c r="U67" i="14"/>
  <c r="R67" i="14"/>
  <c r="Q67" i="14"/>
  <c r="P67" i="14"/>
  <c r="O67" i="14"/>
  <c r="N67" i="14"/>
  <c r="M67" i="14"/>
  <c r="F67" i="14"/>
  <c r="W66" i="14"/>
  <c r="V66" i="14"/>
  <c r="U66" i="14"/>
  <c r="R66" i="14"/>
  <c r="Q66" i="14"/>
  <c r="P66" i="14"/>
  <c r="O66" i="14"/>
  <c r="N66" i="14"/>
  <c r="M66" i="14"/>
  <c r="F66" i="14"/>
  <c r="W65" i="14"/>
  <c r="V65" i="14"/>
  <c r="U65" i="14"/>
  <c r="R65" i="14"/>
  <c r="Q65" i="14"/>
  <c r="P65" i="14"/>
  <c r="O65" i="14"/>
  <c r="N65" i="14"/>
  <c r="M65" i="14"/>
  <c r="F65" i="14"/>
  <c r="W64" i="14"/>
  <c r="V64" i="14"/>
  <c r="U64" i="14"/>
  <c r="R64" i="14"/>
  <c r="Q64" i="14"/>
  <c r="P64" i="14"/>
  <c r="O64" i="14"/>
  <c r="N64" i="14"/>
  <c r="M64" i="14"/>
  <c r="F64" i="14"/>
  <c r="W62" i="14"/>
  <c r="V62" i="14"/>
  <c r="U62" i="14"/>
  <c r="R62" i="14"/>
  <c r="Q62" i="14"/>
  <c r="P62" i="14"/>
  <c r="O62" i="14"/>
  <c r="N62" i="14"/>
  <c r="M62" i="14"/>
  <c r="F62" i="14"/>
  <c r="W61" i="14"/>
  <c r="V61" i="14"/>
  <c r="U61" i="14"/>
  <c r="R61" i="14"/>
  <c r="Q61" i="14"/>
  <c r="P61" i="14"/>
  <c r="O61" i="14"/>
  <c r="N61" i="14"/>
  <c r="M61" i="14"/>
  <c r="F61" i="14"/>
  <c r="W60" i="14"/>
  <c r="V60" i="14"/>
  <c r="U60" i="14"/>
  <c r="R60" i="14"/>
  <c r="Q60" i="14"/>
  <c r="P60" i="14"/>
  <c r="O60" i="14"/>
  <c r="N60" i="14"/>
  <c r="M60" i="14"/>
  <c r="F60" i="14"/>
  <c r="W57" i="14"/>
  <c r="V57" i="14"/>
  <c r="U57" i="14"/>
  <c r="R57" i="14"/>
  <c r="Q57" i="14"/>
  <c r="P57" i="14"/>
  <c r="O57" i="14"/>
  <c r="N57" i="14"/>
  <c r="M57" i="14"/>
  <c r="F57" i="14"/>
  <c r="W56" i="14"/>
  <c r="V56" i="14"/>
  <c r="U56" i="14"/>
  <c r="R56" i="14"/>
  <c r="Q56" i="14"/>
  <c r="P56" i="14"/>
  <c r="O56" i="14"/>
  <c r="N56" i="14"/>
  <c r="M56" i="14"/>
  <c r="F56" i="14"/>
  <c r="W55" i="14"/>
  <c r="V55" i="14"/>
  <c r="U55" i="14"/>
  <c r="R55" i="14"/>
  <c r="Q55" i="14"/>
  <c r="P55" i="14"/>
  <c r="O55" i="14"/>
  <c r="N55" i="14"/>
  <c r="M55" i="14"/>
  <c r="F55" i="14"/>
  <c r="W54" i="14"/>
  <c r="V54" i="14"/>
  <c r="U54" i="14"/>
  <c r="R54" i="14"/>
  <c r="Q54" i="14"/>
  <c r="P54" i="14"/>
  <c r="O54" i="14"/>
  <c r="N54" i="14"/>
  <c r="M54" i="14"/>
  <c r="F54" i="14"/>
  <c r="W52" i="14"/>
  <c r="V52" i="14"/>
  <c r="U52" i="14"/>
  <c r="R52" i="14"/>
  <c r="Q52" i="14"/>
  <c r="P52" i="14"/>
  <c r="O52" i="14"/>
  <c r="N52" i="14"/>
  <c r="M52" i="14"/>
  <c r="F52" i="14"/>
  <c r="W50" i="14"/>
  <c r="V50" i="14"/>
  <c r="U50" i="14"/>
  <c r="R50" i="14"/>
  <c r="Q50" i="14"/>
  <c r="P50" i="14"/>
  <c r="O50" i="14"/>
  <c r="N50" i="14"/>
  <c r="M50" i="14"/>
  <c r="F50" i="14"/>
  <c r="W48" i="14"/>
  <c r="V48" i="14"/>
  <c r="U48" i="14"/>
  <c r="R48" i="14"/>
  <c r="Q48" i="14"/>
  <c r="P48" i="14"/>
  <c r="O48" i="14"/>
  <c r="N48" i="14"/>
  <c r="M48" i="14"/>
  <c r="F48" i="14"/>
  <c r="W47" i="14"/>
  <c r="V47" i="14"/>
  <c r="U47" i="14"/>
  <c r="R47" i="14"/>
  <c r="Q47" i="14"/>
  <c r="P47" i="14"/>
  <c r="O47" i="14"/>
  <c r="N47" i="14"/>
  <c r="M47" i="14"/>
  <c r="F47" i="14"/>
  <c r="W46" i="14"/>
  <c r="V46" i="14"/>
  <c r="U46" i="14"/>
  <c r="R46" i="14"/>
  <c r="Q46" i="14"/>
  <c r="P46" i="14"/>
  <c r="O46" i="14"/>
  <c r="N46" i="14"/>
  <c r="M46" i="14"/>
  <c r="F46" i="14"/>
  <c r="W45" i="14"/>
  <c r="V45" i="14"/>
  <c r="U45" i="14"/>
  <c r="R45" i="14"/>
  <c r="Q45" i="14"/>
  <c r="P45" i="14"/>
  <c r="O45" i="14"/>
  <c r="N45" i="14"/>
  <c r="M45" i="14"/>
  <c r="F45" i="14"/>
  <c r="W44" i="14"/>
  <c r="V44" i="14"/>
  <c r="U44" i="14"/>
  <c r="R44" i="14"/>
  <c r="Q44" i="14"/>
  <c r="P44" i="14"/>
  <c r="O44" i="14"/>
  <c r="N44" i="14"/>
  <c r="M44" i="14"/>
  <c r="F44" i="14"/>
  <c r="W43" i="14"/>
  <c r="V43" i="14"/>
  <c r="U43" i="14"/>
  <c r="R43" i="14"/>
  <c r="Q43" i="14"/>
  <c r="P43" i="14"/>
  <c r="O43" i="14"/>
  <c r="N43" i="14"/>
  <c r="M43" i="14"/>
  <c r="F43" i="14"/>
  <c r="W41" i="14"/>
  <c r="V41" i="14"/>
  <c r="U41" i="14"/>
  <c r="R41" i="14"/>
  <c r="Q41" i="14"/>
  <c r="P41" i="14"/>
  <c r="O41" i="14"/>
  <c r="N41" i="14"/>
  <c r="M41" i="14"/>
  <c r="F41" i="14"/>
  <c r="W40" i="14"/>
  <c r="V40" i="14"/>
  <c r="U40" i="14"/>
  <c r="R40" i="14"/>
  <c r="Q40" i="14"/>
  <c r="P40" i="14"/>
  <c r="O40" i="14"/>
  <c r="N40" i="14"/>
  <c r="M40" i="14"/>
  <c r="F40" i="14"/>
  <c r="W37" i="14"/>
  <c r="V37" i="14"/>
  <c r="U37" i="14"/>
  <c r="R37" i="14"/>
  <c r="Q37" i="14"/>
  <c r="P37" i="14"/>
  <c r="O37" i="14"/>
  <c r="N37" i="14"/>
  <c r="M37" i="14"/>
  <c r="F37" i="14"/>
  <c r="W36" i="14"/>
  <c r="V36" i="14"/>
  <c r="U36" i="14"/>
  <c r="R36" i="14"/>
  <c r="Q36" i="14"/>
  <c r="P36" i="14"/>
  <c r="O36" i="14"/>
  <c r="N36" i="14"/>
  <c r="M36" i="14"/>
  <c r="F36" i="14"/>
  <c r="W35" i="14"/>
  <c r="V35" i="14"/>
  <c r="U35" i="14"/>
  <c r="R35" i="14"/>
  <c r="Q35" i="14"/>
  <c r="P35" i="14"/>
  <c r="O35" i="14"/>
  <c r="N35" i="14"/>
  <c r="M35" i="14"/>
  <c r="F35" i="14"/>
  <c r="W34" i="14"/>
  <c r="V34" i="14"/>
  <c r="U34" i="14"/>
  <c r="R34" i="14"/>
  <c r="Q34" i="14"/>
  <c r="P34" i="14"/>
  <c r="O34" i="14"/>
  <c r="N34" i="14"/>
  <c r="M34" i="14"/>
  <c r="F34" i="14"/>
  <c r="W32" i="14"/>
  <c r="V32" i="14"/>
  <c r="U32" i="14"/>
  <c r="R32" i="14"/>
  <c r="Q32" i="14"/>
  <c r="P32" i="14"/>
  <c r="O32" i="14"/>
  <c r="N32" i="14"/>
  <c r="M32" i="14"/>
  <c r="F32" i="14"/>
  <c r="W31" i="14"/>
  <c r="V31" i="14"/>
  <c r="U31" i="14"/>
  <c r="R31" i="14"/>
  <c r="Q31" i="14"/>
  <c r="P31" i="14"/>
  <c r="O31" i="14"/>
  <c r="N31" i="14"/>
  <c r="M31" i="14"/>
  <c r="F31" i="14"/>
  <c r="W29" i="14"/>
  <c r="V29" i="14"/>
  <c r="U29" i="14"/>
  <c r="R29" i="14"/>
  <c r="Q29" i="14"/>
  <c r="P29" i="14"/>
  <c r="O29" i="14"/>
  <c r="N29" i="14"/>
  <c r="M29" i="14"/>
  <c r="F29" i="14"/>
  <c r="W28" i="14"/>
  <c r="V28" i="14"/>
  <c r="U28" i="14"/>
  <c r="R28" i="14"/>
  <c r="Q28" i="14"/>
  <c r="P28" i="14"/>
  <c r="O28" i="14"/>
  <c r="N28" i="14"/>
  <c r="M28" i="14"/>
  <c r="F28" i="14"/>
  <c r="W27" i="14"/>
  <c r="V27" i="14"/>
  <c r="U27" i="14"/>
  <c r="R27" i="14"/>
  <c r="Q27" i="14"/>
  <c r="P27" i="14"/>
  <c r="O27" i="14"/>
  <c r="N27" i="14"/>
  <c r="M27" i="14"/>
  <c r="F27" i="14"/>
  <c r="W26" i="14"/>
  <c r="V26" i="14"/>
  <c r="U26" i="14"/>
  <c r="R26" i="14"/>
  <c r="Q26" i="14"/>
  <c r="P26" i="14"/>
  <c r="O26" i="14"/>
  <c r="N26" i="14"/>
  <c r="M26" i="14"/>
  <c r="F26" i="14"/>
  <c r="W25" i="14"/>
  <c r="V25" i="14"/>
  <c r="U25" i="14"/>
  <c r="R25" i="14"/>
  <c r="Q25" i="14"/>
  <c r="P25" i="14"/>
  <c r="O25" i="14"/>
  <c r="N25" i="14"/>
  <c r="M25" i="14"/>
  <c r="F25" i="14"/>
  <c r="W24" i="14"/>
  <c r="V24" i="14"/>
  <c r="U24" i="14"/>
  <c r="R24" i="14"/>
  <c r="Q24" i="14"/>
  <c r="P24" i="14"/>
  <c r="O24" i="14"/>
  <c r="N24" i="14"/>
  <c r="M24" i="14"/>
  <c r="F24" i="14"/>
  <c r="W22" i="14"/>
  <c r="V22" i="14"/>
  <c r="U22" i="14"/>
  <c r="R22" i="14"/>
  <c r="Q22" i="14"/>
  <c r="P22" i="14"/>
  <c r="O22" i="14"/>
  <c r="N22" i="14"/>
  <c r="M22" i="14"/>
  <c r="F22" i="14"/>
  <c r="W21" i="14"/>
  <c r="V21" i="14"/>
  <c r="U21" i="14"/>
  <c r="R21" i="14"/>
  <c r="Q21" i="14"/>
  <c r="P21" i="14"/>
  <c r="O21" i="14"/>
  <c r="N21" i="14"/>
  <c r="M21" i="14"/>
  <c r="F21" i="14"/>
  <c r="W20" i="14"/>
  <c r="V20" i="14"/>
  <c r="U20" i="14"/>
  <c r="R20" i="14"/>
  <c r="Q20" i="14"/>
  <c r="P20" i="14"/>
  <c r="O20" i="14"/>
  <c r="N20" i="14"/>
  <c r="M20" i="14"/>
  <c r="F20" i="14"/>
  <c r="W18" i="14"/>
  <c r="V18" i="14"/>
  <c r="U18" i="14"/>
  <c r="R18" i="14"/>
  <c r="Q18" i="14"/>
  <c r="P18" i="14"/>
  <c r="O18" i="14"/>
  <c r="N18" i="14"/>
  <c r="M18" i="14"/>
  <c r="F18" i="14"/>
  <c r="W17" i="14"/>
  <c r="V17" i="14"/>
  <c r="U17" i="14"/>
  <c r="R17" i="14"/>
  <c r="Q17" i="14"/>
  <c r="P17" i="14"/>
  <c r="O17" i="14"/>
  <c r="N17" i="14"/>
  <c r="M17" i="14"/>
  <c r="F17" i="14"/>
  <c r="W16" i="14"/>
  <c r="V16" i="14"/>
  <c r="U16" i="14"/>
  <c r="R16" i="14"/>
  <c r="Q16" i="14"/>
  <c r="P16" i="14"/>
  <c r="O16" i="14"/>
  <c r="N16" i="14"/>
  <c r="M16" i="14"/>
  <c r="F16" i="14"/>
  <c r="W14" i="14"/>
  <c r="V14" i="14"/>
  <c r="U14" i="14"/>
  <c r="R14" i="14"/>
  <c r="Q14" i="14"/>
  <c r="P14" i="14"/>
  <c r="O14" i="14"/>
  <c r="N14" i="14"/>
  <c r="M14" i="14"/>
  <c r="F14" i="14"/>
  <c r="W13" i="14"/>
  <c r="V13" i="14"/>
  <c r="U13" i="14"/>
  <c r="R13" i="14"/>
  <c r="Q13" i="14"/>
  <c r="P13" i="14"/>
  <c r="O13" i="14"/>
  <c r="N13" i="14"/>
  <c r="M13" i="14"/>
  <c r="F13" i="14"/>
  <c r="W12" i="14"/>
  <c r="V12" i="14"/>
  <c r="U12" i="14"/>
  <c r="R12" i="14"/>
  <c r="Q12" i="14"/>
  <c r="P12" i="14"/>
  <c r="O12" i="14"/>
  <c r="N12" i="14"/>
  <c r="M12" i="14"/>
  <c r="F12" i="14"/>
  <c r="W11" i="14"/>
  <c r="V11" i="14"/>
  <c r="U11" i="14"/>
  <c r="R11" i="14"/>
  <c r="Q11" i="14"/>
  <c r="P11" i="14"/>
  <c r="O11" i="14"/>
  <c r="N11" i="14"/>
  <c r="M11" i="14"/>
  <c r="F11" i="14"/>
  <c r="W10" i="14"/>
  <c r="V10" i="14"/>
  <c r="U10" i="14"/>
  <c r="R10" i="14"/>
  <c r="Q10" i="14"/>
  <c r="P10" i="14"/>
  <c r="O10" i="14"/>
  <c r="N10" i="14"/>
  <c r="M10" i="14"/>
  <c r="F10" i="14"/>
  <c r="W8" i="14"/>
  <c r="V8" i="14"/>
  <c r="U8" i="14"/>
  <c r="R8" i="14"/>
  <c r="Q8" i="14"/>
  <c r="P8" i="14"/>
  <c r="O8" i="14"/>
  <c r="N8" i="14"/>
  <c r="M8" i="14"/>
  <c r="F8" i="14"/>
  <c r="W7" i="14"/>
  <c r="V7" i="14"/>
  <c r="U7" i="14"/>
  <c r="R7" i="14"/>
  <c r="Q7" i="14"/>
  <c r="P7" i="14"/>
  <c r="O7" i="14"/>
  <c r="N7" i="14"/>
  <c r="M7" i="14"/>
  <c r="F7" i="14"/>
  <c r="W6" i="14"/>
  <c r="V6" i="14"/>
  <c r="U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117" i="13"/>
  <c r="K119" i="13"/>
  <c r="K77" i="13"/>
  <c r="K79" i="13"/>
  <c r="K118" i="13"/>
  <c r="K116" i="13"/>
  <c r="K115" i="13"/>
  <c r="K91" i="13"/>
  <c r="K78" i="13"/>
  <c r="K76" i="13"/>
  <c r="K75" i="13"/>
  <c r="K51" i="13"/>
  <c r="K38" i="13"/>
  <c r="K36" i="13"/>
  <c r="K35" i="13"/>
  <c r="K11" i="13"/>
  <c r="T77" i="13"/>
  <c r="T119" i="13"/>
  <c r="T79" i="13"/>
  <c r="T51" i="13"/>
  <c r="T38" i="13"/>
  <c r="T36" i="13"/>
  <c r="T35" i="13"/>
  <c r="T11" i="13"/>
  <c r="T37" i="13"/>
  <c r="T118" i="13"/>
  <c r="T116" i="13"/>
  <c r="T115" i="13"/>
  <c r="T91" i="13"/>
  <c r="T78" i="13"/>
  <c r="T76" i="13"/>
  <c r="T75" i="13"/>
  <c r="T117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I77" i="13"/>
  <c r="I116" i="13"/>
  <c r="I91" i="13"/>
  <c r="I76" i="13"/>
  <c r="I36" i="13"/>
  <c r="I11" i="13"/>
  <c r="I51" i="13"/>
  <c r="I37" i="13"/>
  <c r="I118" i="13"/>
  <c r="I115" i="13"/>
  <c r="I78" i="13"/>
  <c r="I75" i="13"/>
  <c r="I35" i="13"/>
  <c r="I117" i="13"/>
  <c r="I119" i="13"/>
  <c r="I79" i="13"/>
  <c r="I38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37" i="13" l="1"/>
  <c r="D119" i="13"/>
  <c r="D7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M59" i="14"/>
  <c r="O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7" i="14" l="1"/>
  <c r="K62" i="14"/>
  <c r="K56" i="14"/>
  <c r="K50" i="14"/>
  <c r="K45" i="14"/>
  <c r="K40" i="14"/>
  <c r="K34" i="14"/>
  <c r="K28" i="14"/>
  <c r="K24" i="14"/>
  <c r="K18" i="14"/>
  <c r="K13" i="14"/>
  <c r="K8" i="14"/>
  <c r="K7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21" i="14"/>
  <c r="K16" i="14"/>
  <c r="K6" i="14"/>
  <c r="K48" i="14"/>
  <c r="K27" i="14"/>
  <c r="K22" i="14"/>
  <c r="K12" i="14"/>
  <c r="K65" i="14"/>
  <c r="K60" i="14"/>
  <c r="K54" i="14"/>
  <c r="K47" i="14"/>
  <c r="K43" i="14"/>
  <c r="K36" i="14"/>
  <c r="K31" i="14"/>
  <c r="K26" i="14"/>
  <c r="K11" i="14"/>
  <c r="K61" i="14"/>
  <c r="K37" i="14"/>
  <c r="K17" i="14"/>
  <c r="K66" i="14"/>
  <c r="K55" i="14"/>
  <c r="K44" i="14"/>
  <c r="K32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6" i="14" s="1"/>
  <c r="K85" i="14"/>
  <c r="K84" i="14"/>
  <c r="K83" i="14"/>
  <c r="K82" i="14"/>
  <c r="K81" i="14"/>
  <c r="K79" i="14"/>
  <c r="K78" i="14"/>
  <c r="K77" i="14"/>
  <c r="K76" i="14"/>
  <c r="K75" i="14"/>
  <c r="K74" i="14"/>
  <c r="K73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82" i="14"/>
  <c r="I104" i="14"/>
  <c r="I99" i="14"/>
  <c r="I95" i="14"/>
  <c r="I87" i="14"/>
  <c r="I86" i="14" s="1"/>
  <c r="I73" i="14"/>
  <c r="I77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5" i="14"/>
  <c r="G79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T107" i="14"/>
  <c r="T102" i="14"/>
  <c r="T97" i="14"/>
  <c r="T93" i="14"/>
  <c r="T84" i="14"/>
  <c r="T79" i="14"/>
  <c r="T75" i="14"/>
  <c r="T105" i="14"/>
  <c r="T101" i="14"/>
  <c r="T96" i="14"/>
  <c r="T88" i="14"/>
  <c r="T83" i="14"/>
  <c r="T78" i="14"/>
  <c r="T74" i="14"/>
  <c r="T81" i="14"/>
  <c r="T104" i="14"/>
  <c r="T99" i="14"/>
  <c r="T95" i="14"/>
  <c r="T87" i="14"/>
  <c r="T86" i="14" s="1"/>
  <c r="T82" i="14"/>
  <c r="T77" i="14"/>
  <c r="T73" i="14"/>
  <c r="T108" i="14"/>
  <c r="T103" i="14"/>
  <c r="T98" i="14"/>
  <c r="T94" i="14"/>
  <c r="T85" i="14"/>
  <c r="T7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E108" i="14"/>
  <c r="E103" i="14"/>
  <c r="E98" i="14"/>
  <c r="E94" i="14"/>
  <c r="E85" i="14"/>
  <c r="E81" i="14"/>
  <c r="E76" i="14"/>
  <c r="E107" i="14"/>
  <c r="E102" i="14"/>
  <c r="D102" i="14" s="1"/>
  <c r="E97" i="14"/>
  <c r="E93" i="14"/>
  <c r="E84" i="14"/>
  <c r="E79" i="14"/>
  <c r="E75" i="14"/>
  <c r="E82" i="14"/>
  <c r="E105" i="14"/>
  <c r="E101" i="14"/>
  <c r="E96" i="14"/>
  <c r="E88" i="14"/>
  <c r="E83" i="14"/>
  <c r="D83" i="14" s="1"/>
  <c r="E78" i="14"/>
  <c r="E74" i="14"/>
  <c r="E104" i="14"/>
  <c r="E99" i="14"/>
  <c r="E95" i="14"/>
  <c r="E87" i="14"/>
  <c r="E77" i="14"/>
  <c r="E73" i="14"/>
  <c r="T67" i="14"/>
  <c r="T65" i="14"/>
  <c r="T60" i="14"/>
  <c r="T54" i="14"/>
  <c r="T47" i="14"/>
  <c r="T43" i="14"/>
  <c r="T36" i="14"/>
  <c r="T31" i="14"/>
  <c r="T26" i="14"/>
  <c r="T21" i="14"/>
  <c r="T16" i="14"/>
  <c r="T11" i="14"/>
  <c r="T6" i="14"/>
  <c r="T62" i="14"/>
  <c r="T56" i="14"/>
  <c r="T50" i="14"/>
  <c r="T45" i="14"/>
  <c r="T40" i="14"/>
  <c r="T34" i="14"/>
  <c r="T28" i="14"/>
  <c r="T24" i="14"/>
  <c r="T18" i="14"/>
  <c r="T13" i="14"/>
  <c r="T8" i="14"/>
  <c r="T55" i="14"/>
  <c r="T48" i="14"/>
  <c r="T44" i="14"/>
  <c r="T37" i="14"/>
  <c r="T32" i="14"/>
  <c r="T27" i="14"/>
  <c r="T22" i="14"/>
  <c r="T17" i="14"/>
  <c r="T12" i="14"/>
  <c r="T7" i="14"/>
  <c r="T68" i="14"/>
  <c r="T66" i="14"/>
  <c r="T64" i="14"/>
  <c r="T61" i="14"/>
  <c r="T57" i="14"/>
  <c r="T52" i="14"/>
  <c r="T46" i="14"/>
  <c r="T41" i="14"/>
  <c r="T35" i="14"/>
  <c r="T29" i="14"/>
  <c r="T25" i="14"/>
  <c r="T20" i="14"/>
  <c r="T14" i="14"/>
  <c r="T10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5" i="14"/>
  <c r="J60" i="14"/>
  <c r="J54" i="14"/>
  <c r="J47" i="14"/>
  <c r="J43" i="14"/>
  <c r="J36" i="14"/>
  <c r="J31" i="14"/>
  <c r="J26" i="14"/>
  <c r="J21" i="14"/>
  <c r="J16" i="14"/>
  <c r="J11" i="14"/>
  <c r="J6" i="14"/>
  <c r="J64" i="14"/>
  <c r="J57" i="14"/>
  <c r="J52" i="14"/>
  <c r="J46" i="14"/>
  <c r="J41" i="14"/>
  <c r="J35" i="14"/>
  <c r="J29" i="14"/>
  <c r="J25" i="14"/>
  <c r="J20" i="14"/>
  <c r="J14" i="14"/>
  <c r="J10" i="14"/>
  <c r="J68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E68" i="14"/>
  <c r="E48" i="14"/>
  <c r="E27" i="14"/>
  <c r="E7" i="14"/>
  <c r="E46" i="14"/>
  <c r="E25" i="14"/>
  <c r="E6" i="14"/>
  <c r="E45" i="14"/>
  <c r="E24" i="14"/>
  <c r="E67" i="14"/>
  <c r="E47" i="14"/>
  <c r="E26" i="14"/>
  <c r="E66" i="14"/>
  <c r="E44" i="14"/>
  <c r="E22" i="14"/>
  <c r="E64" i="14"/>
  <c r="E41" i="14"/>
  <c r="E20" i="14"/>
  <c r="E62" i="14"/>
  <c r="E40" i="14"/>
  <c r="E18" i="14"/>
  <c r="E65" i="14"/>
  <c r="E43" i="14"/>
  <c r="E21" i="14"/>
  <c r="E61" i="14"/>
  <c r="E37" i="14"/>
  <c r="E17" i="14"/>
  <c r="E57" i="14"/>
  <c r="E35" i="14"/>
  <c r="E14" i="14"/>
  <c r="E56" i="14"/>
  <c r="E34" i="14"/>
  <c r="E13" i="14"/>
  <c r="E60" i="14"/>
  <c r="E36" i="14"/>
  <c r="E16" i="14"/>
  <c r="E55" i="14"/>
  <c r="E32" i="14"/>
  <c r="E12" i="14"/>
  <c r="E52" i="14"/>
  <c r="E29" i="14"/>
  <c r="E10" i="14"/>
  <c r="E50" i="14"/>
  <c r="E49" i="14" s="1"/>
  <c r="E28" i="14"/>
  <c r="E8" i="14"/>
  <c r="E54" i="14"/>
  <c r="E31" i="14"/>
  <c r="E11" i="14"/>
  <c r="S106" i="14"/>
  <c r="S51" i="14"/>
  <c r="S49" i="14"/>
  <c r="S39" i="14"/>
  <c r="L86" i="14"/>
  <c r="L72" i="14"/>
  <c r="L51" i="14"/>
  <c r="N86" i="14"/>
  <c r="K100" i="14" l="1"/>
  <c r="K92" i="14"/>
  <c r="K106" i="14"/>
  <c r="K59" i="14"/>
  <c r="I106" i="14"/>
  <c r="D56" i="14"/>
  <c r="D28" i="14"/>
  <c r="D65" i="14"/>
  <c r="D108" i="14"/>
  <c r="D75" i="14"/>
  <c r="D85" i="14"/>
  <c r="D95" i="14"/>
  <c r="D16" i="14"/>
  <c r="D62" i="14"/>
  <c r="D18" i="14"/>
  <c r="D57" i="14"/>
  <c r="D35" i="14"/>
  <c r="D61" i="14"/>
  <c r="D41" i="14"/>
  <c r="G9" i="14"/>
  <c r="D44" i="14"/>
  <c r="G106" i="14"/>
  <c r="D21" i="14"/>
  <c r="D26" i="14"/>
  <c r="D45" i="14"/>
  <c r="D22" i="14"/>
  <c r="D47" i="14"/>
  <c r="D27" i="14"/>
  <c r="D55" i="14"/>
  <c r="E33" i="14"/>
  <c r="E39" i="14"/>
  <c r="E106" i="14"/>
  <c r="G59" i="14"/>
  <c r="E63" i="14"/>
  <c r="D48" i="14"/>
  <c r="D68" i="14"/>
  <c r="D25" i="14"/>
  <c r="D46" i="14"/>
  <c r="D29" i="14"/>
  <c r="D66" i="14"/>
  <c r="D17" i="14"/>
  <c r="D37" i="14"/>
  <c r="D103" i="14"/>
  <c r="T92" i="14"/>
  <c r="I59" i="14"/>
  <c r="D20" i="14"/>
  <c r="D6" i="14"/>
  <c r="D31" i="14"/>
  <c r="D36" i="14"/>
  <c r="D43" i="14"/>
  <c r="G86" i="14"/>
  <c r="D54" i="14"/>
  <c r="D32" i="14"/>
  <c r="D60" i="14"/>
  <c r="D67" i="14"/>
  <c r="T106" i="14"/>
  <c r="G92" i="14"/>
  <c r="I100" i="14"/>
  <c r="E30" i="14"/>
  <c r="E42" i="14"/>
  <c r="T59" i="14"/>
  <c r="E92" i="14"/>
  <c r="I92" i="14"/>
  <c r="J59" i="14"/>
  <c r="G100" i="14"/>
  <c r="J92" i="14"/>
  <c r="J63" i="14"/>
  <c r="E100" i="14"/>
  <c r="J100" i="14"/>
  <c r="J106" i="14"/>
  <c r="T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<sst xmlns="http://schemas.openxmlformats.org/spreadsheetml/2006/main" count="7607" uniqueCount="3505">
  <si>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</si>
  <si>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</si>
  <si>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</si>
  <si>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</si>
  <si>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</si>
  <si>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</si>
  <si>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</si>
  <si>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</si>
  <si>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</si>
  <si>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</si>
  <si>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</si>
  <si>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</si>
  <si>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</si>
  <si>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</si>
  <si>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</si>
  <si>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</si>
  <si>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</si>
  <si>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</si>
  <si>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</si>
  <si>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</si>
  <si>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</si>
  <si>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</si>
  <si>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</si>
  <si>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</si>
  <si>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</si>
  <si>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</si>
  <si>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</si>
  <si>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</si>
  <si>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</si>
  <si>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</si>
  <si>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</si>
  <si>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</si>
  <si>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</si>
  <si>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</si>
  <si>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</si>
  <si>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</si>
  <si>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</si>
  <si>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</si>
  <si>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</si>
  <si>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</si>
  <si>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</si>
  <si>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</si>
  <si>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</si>
  <si>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</si>
  <si>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</si>
  <si>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</si>
  <si>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</si>
  <si>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</si>
  <si>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</si>
  <si>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</si>
  <si>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</si>
  <si>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</si>
  <si>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</si>
  <si>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</si>
  <si>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</si>
  <si>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</si>
  <si>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</si>
  <si>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</si>
  <si>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</si>
  <si>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</si>
  <si>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</si>
  <si>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</si>
  <si>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</si>
  <si>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</si>
  <si>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</si>
  <si>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</si>
  <si>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</si>
  <si>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</si>
  <si>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</si>
  <si>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</si>
  <si>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</si>
  <si>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</si>
  <si>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</si>
  <si>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</si>
  <si>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</si>
  <si>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</si>
  <si>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</si>
  <si>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</si>
  <si>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</si>
  <si>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</si>
  <si>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</si>
  <si>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</si>
  <si>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</si>
  <si>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</si>
  <si>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</si>
  <si>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</si>
  <si>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</si>
  <si>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</si>
  <si>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</si>
  <si>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</si>
  <si>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</si>
  <si>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</si>
  <si>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</si>
  <si>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</si>
  <si>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</si>
  <si>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</si>
  <si>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</si>
  <si>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</si>
  <si>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</si>
  <si>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</si>
  <si>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</si>
  <si>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</si>
  <si>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</si>
  <si>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</si>
  <si>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</si>
  <si>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</si>
  <si>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</si>
  <si>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</si>
  <si>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</si>
  <si>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</si>
  <si>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</si>
  <si>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</si>
  <si>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</si>
  <si>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</si>
  <si>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</si>
  <si>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</si>
  <si>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</si>
  <si>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</si>
  <si>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</si>
  <si>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</si>
  <si>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</si>
  <si>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</si>
  <si>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</si>
  <si>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</si>
  <si>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</si>
  <si>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</si>
  <si>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</si>
  <si>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</si>
  <si>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</si>
  <si>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</si>
  <si>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</si>
  <si>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</si>
  <si>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</si>
  <si>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</si>
  <si>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</si>
  <si>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</si>
  <si>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</si>
  <si>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</si>
  <si>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</si>
  <si>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</si>
  <si>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</si>
  <si>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</si>
  <si>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</si>
  <si>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</si>
  <si>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</si>
  <si>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</si>
  <si>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</si>
  <si>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</si>
  <si>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</si>
  <si>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</si>
  <si>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</si>
  <si>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</si>
  <si>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</si>
  <si>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</si>
  <si>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</si>
  <si>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</si>
  <si>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</si>
  <si>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</si>
  <si>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</si>
  <si>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</si>
  <si>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</si>
  <si>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</si>
  <si>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</si>
  <si>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</si>
  <si>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</si>
  <si>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</si>
  <si>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</si>
  <si>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</si>
  <si>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</si>
  <si>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</si>
  <si>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</si>
  <si>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</si>
  <si>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</si>
  <si>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</si>
  <si>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</si>
  <si>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</si>
  <si>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</si>
  <si>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</si>
  <si>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</si>
  <si>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</si>
  <si>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</si>
  <si>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</si>
  <si>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</si>
  <si>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</si>
  <si>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</si>
  <si>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</si>
  <si>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</si>
  <si>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</si>
  <si>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</si>
  <si>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</si>
  <si>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</si>
  <si>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</si>
  <si>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</si>
  <si>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</si>
  <si>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</si>
  <si>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</si>
  <si>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</si>
  <si>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</si>
  <si>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</si>
  <si>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</si>
  <si>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</si>
  <si>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</si>
  <si>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</si>
  <si>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</si>
  <si>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</si>
  <si>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</si>
  <si>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</si>
  <si>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</si>
  <si>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</si>
  <si>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</si>
  <si>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</si>
  <si>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</si>
  <si>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</si>
  <si>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</si>
  <si>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</si>
  <si>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</si>
  <si>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</si>
  <si>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</si>
  <si>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</si>
  <si>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</si>
  <si>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</si>
  <si>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</si>
  <si>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</si>
  <si>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</si>
  <si>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</si>
  <si>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</si>
  <si>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</si>
  <si>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</si>
  <si>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</si>
  <si>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</si>
  <si>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</si>
  <si>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</si>
  <si>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</si>
  <si>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</si>
  <si>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</si>
  <si>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</si>
  <si>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</si>
  <si>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</si>
  <si>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</si>
  <si>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</si>
  <si>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</si>
  <si>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</si>
  <si>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</si>
  <si>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</si>
  <si>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</si>
  <si>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</si>
  <si>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</si>
  <si>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</si>
  <si>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</si>
  <si>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</si>
  <si>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</si>
  <si>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</si>
  <si>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</si>
  <si>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</si>
  <si>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</si>
  <si>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</si>
  <si>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</si>
  <si>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</si>
  <si>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</si>
  <si>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</si>
  <si>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</si>
  <si>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</si>
  <si>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</si>
  <si>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</si>
  <si>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</si>
  <si>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</si>
  <si>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</si>
  <si>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</si>
  <si>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</si>
  <si>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</si>
  <si>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</si>
  <si>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</si>
  <si>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</si>
  <si>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</si>
  <si>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</si>
  <si>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</si>
  <si>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</si>
  <si>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</si>
  <si>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</si>
  <si>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</si>
  <si>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</si>
  <si>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</si>
  <si>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</si>
  <si>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</si>
  <si>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</si>
  <si>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</si>
  <si>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</si>
  <si>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</si>
  <si>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</si>
  <si>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</si>
  <si>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</si>
  <si>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</si>
  <si>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</si>
  <si>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</si>
  <si>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</si>
  <si>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</si>
  <si>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</si>
  <si>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</si>
  <si>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</si>
  <si>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</si>
  <si>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</si>
  <si>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</si>
  <si>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</si>
  <si>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</si>
  <si>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</si>
  <si>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</si>
  <si>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</si>
  <si>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</si>
  <si>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</si>
  <si>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</si>
  <si>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</si>
  <si>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</si>
  <si>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</si>
  <si>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</si>
  <si>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</si>
  <si>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</si>
  <si>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</si>
  <si>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</si>
  <si>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</si>
  <si>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</si>
  <si>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</si>
  <si>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</si>
  <si>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</si>
  <si>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</si>
  <si>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</si>
  <si>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</si>
  <si>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</si>
  <si>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</si>
  <si>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</si>
  <si>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</si>
  <si>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</si>
  <si>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</si>
  <si>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</si>
  <si>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</si>
  <si>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</si>
  <si>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</si>
  <si>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</si>
  <si>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</si>
  <si>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</si>
  <si>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</si>
  <si>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</si>
  <si>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</si>
  <si>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</si>
  <si>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</si>
  <si>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</si>
  <si>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</si>
  <si>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</si>
  <si>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</si>
  <si>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</si>
  <si>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</si>
  <si>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</si>
  <si>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</si>
  <si>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</si>
  <si>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</si>
  <si>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</si>
  <si>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</si>
  <si>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</si>
  <si>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</si>
  <si>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</si>
  <si>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</si>
  <si>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</si>
  <si>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</si>
  <si>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</si>
  <si>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</si>
  <si>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</si>
  <si>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</si>
  <si>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</si>
  <si>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</si>
  <si>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</si>
  <si>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</si>
  <si>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</si>
  <si>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</si>
  <si>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</si>
  <si>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</si>
  <si>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</si>
  <si>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</si>
  <si>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</si>
  <si>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</si>
  <si>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</si>
  <si>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</si>
  <si>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</si>
  <si>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</si>
  <si>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</si>
  <si>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</si>
  <si>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</si>
  <si>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</si>
  <si>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</si>
  <si>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</si>
  <si>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</si>
  <si>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</si>
  <si>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</si>
  <si>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</si>
  <si>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</si>
  <si>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</si>
  <si>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</si>
  <si>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</si>
  <si>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</si>
  <si>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</si>
  <si>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</si>
  <si>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</si>
  <si>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</si>
  <si>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</si>
  <si>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</si>
  <si>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</si>
  <si>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</si>
  <si>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</si>
  <si>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</si>
  <si>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</si>
  <si>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</si>
  <si>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</si>
  <si>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</si>
  <si>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</si>
  <si>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</si>
  <si>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</si>
  <si>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</si>
  <si>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</si>
  <si>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</si>
  <si>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</si>
  <si>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</si>
  <si>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</si>
  <si>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</si>
  <si>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</si>
  <si>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</si>
  <si>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</si>
  <si>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</si>
  <si>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</si>
  <si>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</si>
  <si>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</si>
  <si>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</si>
  <si>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</si>
  <si>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</si>
  <si>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</si>
  <si>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</si>
  <si>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</si>
  <si>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</si>
  <si>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</si>
  <si>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</si>
  <si>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</si>
  <si>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</si>
  <si>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</si>
  <si>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</si>
  <si>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</si>
  <si>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</si>
  <si>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</si>
  <si>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</si>
  <si>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</si>
  <si>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</si>
  <si>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</si>
  <si>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</si>
  <si>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</si>
  <si>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</si>
  <si>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</si>
  <si>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</si>
  <si>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</si>
  <si>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</si>
  <si>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</si>
  <si>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</si>
  <si>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</si>
  <si>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</si>
  <si>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</si>
  <si>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</si>
  <si>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</si>
  <si>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</si>
  <si>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</si>
  <si>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</si>
  <si>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</si>
  <si>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</si>
  <si>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</si>
  <si>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</si>
  <si>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</si>
  <si>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</si>
  <si>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</si>
  <si>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</si>
  <si>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</si>
  <si>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</si>
  <si>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</si>
  <si>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</si>
  <si>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</si>
  <si>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</si>
  <si>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</si>
  <si>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</si>
  <si>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</si>
  <si>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</si>
  <si>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</si>
  <si>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</si>
  <si>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</si>
  <si>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</si>
  <si>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</si>
  <si>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</si>
  <si>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</si>
  <si>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</si>
  <si>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</si>
  <si>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</si>
  <si>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</si>
  <si>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</si>
  <si>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</si>
  <si>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</si>
  <si>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</si>
  <si>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</si>
  <si>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</si>
  <si>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</si>
  <si>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</si>
  <si>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</si>
  <si>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</si>
  <si>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</si>
  <si>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</si>
  <si>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</si>
  <si>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</si>
  <si>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</si>
  <si>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</si>
  <si>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</si>
  <si>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</si>
  <si>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</si>
  <si>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</si>
  <si>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</si>
  <si>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</si>
  <si>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</si>
  <si>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</si>
  <si>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</si>
  <si>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</si>
  <si>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</si>
  <si>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</si>
  <si>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</si>
  <si>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</si>
  <si>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</si>
  <si>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</si>
  <si>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</si>
  <si>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</si>
  <si>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</si>
  <si>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</si>
  <si>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</si>
  <si>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</si>
  <si>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</si>
  <si>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</si>
  <si>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</si>
  <si>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</si>
  <si>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</si>
  <si>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</si>
  <si>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</si>
  <si>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</si>
  <si>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</si>
  <si>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</si>
  <si>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</si>
  <si>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</si>
  <si>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</si>
  <si>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</si>
  <si>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</si>
  <si>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</si>
  <si>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</si>
  <si>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</si>
  <si>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</si>
  <si>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</si>
  <si>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</si>
  <si>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</si>
  <si>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</si>
  <si>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</si>
  <si>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</si>
  <si>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</si>
  <si>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</si>
  <si>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</si>
  <si>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</si>
  <si>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</si>
  <si>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</si>
  <si>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</si>
  <si>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</si>
  <si>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</si>
  <si>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</si>
  <si>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</si>
  <si>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</si>
  <si>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</si>
  <si>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</si>
  <si>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</si>
  <si>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</si>
  <si>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</si>
  <si>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</si>
  <si>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</si>
  <si>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</si>
  <si>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</si>
  <si>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</si>
  <si>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</si>
  <si>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</si>
  <si>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</si>
  <si>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</si>
  <si>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</si>
  <si>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</si>
  <si>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</si>
  <si>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</si>
  <si>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</si>
  <si>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</si>
  <si>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</si>
  <si>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</si>
  <si>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</si>
  <si>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</si>
  <si>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</si>
  <si>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</si>
  <si>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</si>
  <si>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</si>
  <si>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</si>
  <si>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</si>
  <si>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</si>
  <si>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</si>
  <si>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</si>
  <si>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</si>
  <si>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</si>
  <si>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</si>
  <si>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</si>
  <si>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</si>
  <si>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</si>
  <si>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</si>
  <si>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</si>
  <si>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</si>
  <si>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</si>
  <si>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</si>
  <si>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</si>
  <si>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</si>
  <si>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</si>
  <si>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</si>
  <si>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</si>
  <si>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</si>
  <si>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</si>
  <si>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</si>
  <si>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</si>
  <si>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</si>
  <si>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</si>
  <si>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</si>
  <si>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</si>
  <si>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</si>
  <si>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</si>
  <si>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</si>
  <si>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</si>
  <si>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</si>
  <si>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</si>
  <si>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</si>
  <si>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</si>
  <si>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</si>
  <si>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</si>
  <si>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</si>
  <si>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</si>
  <si>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</si>
  <si>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</si>
  <si>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</si>
  <si>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</si>
  <si>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</si>
  <si>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</si>
  <si>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</si>
  <si>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</si>
  <si>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</si>
  <si>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</si>
  <si>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</si>
  <si>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</si>
  <si>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</si>
  <si>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</si>
  <si>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</si>
  <si>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</si>
  <si>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</si>
  <si>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</si>
  <si>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</si>
  <si>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</si>
  <si>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</si>
  <si>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</si>
  <si>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</si>
  <si>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</si>
  <si>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</si>
  <si>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</si>
  <si>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</si>
  <si>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</si>
  <si>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</si>
  <si>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</si>
  <si>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</si>
  <si>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</si>
  <si>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</si>
  <si>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</si>
  <si>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</si>
  <si>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</si>
  <si>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</si>
  <si>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</si>
  <si>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</si>
  <si>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</si>
  <si>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</si>
  <si>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</si>
  <si>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</si>
  <si>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</si>
  <si>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</si>
  <si>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</si>
  <si>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</si>
  <si>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</si>
  <si>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</si>
  <si>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</si>
  <si>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</si>
  <si>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</si>
  <si>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</si>
  <si>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</si>
  <si>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</si>
  <si>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</si>
  <si>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</si>
  <si>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</si>
  <si>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</si>
  <si>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</si>
  <si>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</si>
  <si>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</si>
  <si>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</si>
  <si>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</si>
  <si>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</si>
  <si>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</si>
  <si>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</si>
  <si>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</si>
  <si>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</si>
  <si>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</si>
  <si>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</si>
  <si>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</si>
  <si>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</si>
  <si>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</si>
  <si>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</si>
  <si>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</si>
  <si>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</si>
  <si>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</si>
  <si>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</si>
  <si>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</si>
  <si>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</si>
  <si>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</si>
  <si>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</si>
  <si>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</si>
  <si>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</si>
  <si>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</si>
  <si>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</si>
  <si>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</si>
  <si>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</si>
  <si>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</si>
  <si>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</si>
  <si>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</si>
  <si>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</si>
  <si>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</si>
  <si>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</si>
  <si>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</si>
  <si>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</si>
  <si>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</si>
  <si>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</si>
  <si>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</si>
  <si>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</si>
  <si>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</si>
  <si>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</si>
  <si>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</si>
  <si>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</si>
  <si>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</si>
  <si>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</si>
  <si>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</si>
  <si>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</si>
  <si>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</si>
  <si>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</si>
  <si>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</si>
  <si>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</si>
  <si>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</si>
  <si>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</si>
  <si>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</si>
  <si>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</si>
  <si>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</si>
  <si>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</si>
  <si>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</si>
  <si>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</si>
  <si>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</si>
  <si>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</si>
  <si>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</si>
  <si>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</si>
  <si>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</si>
  <si>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</si>
  <si>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</si>
  <si>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</si>
  <si>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</si>
  <si>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</si>
  <si>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</si>
  <si>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</si>
  <si>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</si>
  <si>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</si>
  <si>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</si>
  <si>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</si>
  <si>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</si>
  <si>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</si>
  <si>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</si>
  <si>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</si>
  <si>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</si>
  <si>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</si>
  <si>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</si>
  <si>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</si>
  <si>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</si>
  <si>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</si>
  <si>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</si>
  <si>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</si>
  <si>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</si>
  <si>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</si>
  <si>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</si>
  <si>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</si>
  <si>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</si>
  <si>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</si>
  <si>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</si>
  <si>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</si>
  <si>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</si>
  <si>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</si>
  <si>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</si>
  <si>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</si>
  <si>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</si>
  <si>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</si>
  <si>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</si>
  <si>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</si>
  <si>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</si>
  <si>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</si>
  <si>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</si>
  <si>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</si>
  <si>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</si>
  <si>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</si>
  <si>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</si>
  <si>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</si>
  <si>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</si>
  <si>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</si>
  <si>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</si>
  <si>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</si>
  <si>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</si>
  <si>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</si>
  <si>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</si>
  <si>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</si>
  <si>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</si>
  <si>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</si>
  <si>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</si>
  <si>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</si>
  <si>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</si>
  <si>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</si>
  <si>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</si>
  <si>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</si>
  <si>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</si>
  <si>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</si>
  <si>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</si>
  <si>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</si>
  <si>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</si>
  <si>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</si>
  <si>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</si>
  <si>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</si>
  <si>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</si>
  <si>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</si>
  <si>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</si>
  <si>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</si>
  <si>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</si>
  <si>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</si>
  <si>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</si>
  <si>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</si>
  <si>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</si>
  <si>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</si>
  <si>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</si>
  <si>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</si>
  <si>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</si>
  <si>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</si>
  <si>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</si>
  <si>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</si>
  <si>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</si>
  <si>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</si>
  <si>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</si>
  <si>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</si>
  <si>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</si>
  <si>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</si>
  <si>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</si>
  <si>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</si>
  <si>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</si>
  <si>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</si>
  <si>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</si>
  <si>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</si>
  <si>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</si>
  <si>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</si>
  <si>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</si>
  <si>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</si>
  <si>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</si>
  <si>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</si>
  <si>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</si>
  <si>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</si>
  <si>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</si>
  <si>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</si>
  <si>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</si>
  <si>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</si>
  <si>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</si>
  <si>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</si>
  <si>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</si>
  <si>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</si>
  <si>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</si>
  <si>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</si>
  <si>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</si>
  <si>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</si>
  <si>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</si>
  <si>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</si>
  <si>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</si>
  <si>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</si>
  <si>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</si>
  <si>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</si>
  <si>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</si>
  <si>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</si>
  <si>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</si>
  <si>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</si>
  <si>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</si>
  <si>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</si>
  <si>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</si>
  <si>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</si>
  <si>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</si>
  <si>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</si>
  <si>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</si>
  <si>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</si>
  <si>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</si>
  <si>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</si>
  <si>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</si>
  <si>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</si>
  <si>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</si>
  <si>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</si>
  <si>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</si>
  <si>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</si>
  <si>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</si>
  <si>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</si>
  <si>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</si>
  <si>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</si>
  <si>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</si>
  <si>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</si>
  <si>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</si>
  <si>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</si>
  <si>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</si>
  <si>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</si>
  <si>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</si>
  <si>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</si>
  <si>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</si>
  <si>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</si>
  <si>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</si>
  <si>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</si>
  <si>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</si>
  <si>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</si>
  <si>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</si>
  <si>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</si>
  <si>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</si>
  <si>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</si>
  <si>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</si>
  <si>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</si>
  <si>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</si>
  <si>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</si>
  <si>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</si>
  <si>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</si>
  <si>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</si>
  <si>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</si>
  <si>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</si>
  <si>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</si>
  <si>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</si>
  <si>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</si>
  <si>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</si>
  <si>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</si>
  <si>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</si>
  <si>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</si>
  <si>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</si>
  <si>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</si>
  <si>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</si>
  <si>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</si>
  <si>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</si>
  <si>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</si>
  <si>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</si>
  <si>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</si>
  <si>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</si>
  <si>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</si>
  <si>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</si>
  <si>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</si>
  <si>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</si>
  <si>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</si>
  <si>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</si>
  <si>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</si>
  <si>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</si>
  <si>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</si>
  <si>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</si>
  <si>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</si>
  <si>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</si>
  <si>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</si>
  <si>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</si>
  <si>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</si>
  <si>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</si>
  <si>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</si>
  <si>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</si>
  <si>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</si>
  <si>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</si>
  <si>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</si>
  <si>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</si>
  <si>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</si>
  <si>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</si>
  <si>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</si>
  <si>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</si>
  <si>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</si>
  <si>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</si>
  <si>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</si>
  <si>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</si>
  <si>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</si>
  <si>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</si>
  <si>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</si>
  <si>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</si>
  <si>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</si>
  <si>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</si>
  <si>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</si>
  <si>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</si>
  <si>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</si>
  <si>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</si>
  <si>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</si>
  <si>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</si>
  <si>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</si>
  <si>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</si>
  <si>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</si>
  <si>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</si>
  <si>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</si>
  <si>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</si>
  <si>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</si>
  <si>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</si>
  <si>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</si>
  <si>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</si>
  <si>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</si>
  <si>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</si>
  <si>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</si>
  <si>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</si>
  <si>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</si>
  <si>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</si>
  <si>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</si>
  <si>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</si>
  <si>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</si>
  <si>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</si>
  <si>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</si>
  <si>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</si>
  <si>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</si>
  <si>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</si>
  <si>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</si>
  <si>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</si>
  <si>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</si>
  <si>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</si>
  <si>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</si>
  <si>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</si>
  <si>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</si>
  <si>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</si>
  <si>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</si>
  <si>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</si>
  <si>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</si>
  <si>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</si>
  <si>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</si>
  <si>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</si>
  <si>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</si>
  <si>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</si>
  <si>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</si>
  <si>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</si>
  <si>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</si>
  <si>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</si>
  <si>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</si>
  <si>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</si>
  <si>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</si>
  <si>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</si>
  <si>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</si>
  <si>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</si>
  <si>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</si>
  <si>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</si>
  <si>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</si>
  <si>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</si>
  <si>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</si>
  <si>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</si>
  <si>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</si>
  <si>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</si>
  <si>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</si>
  <si>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</si>
  <si>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</si>
  <si>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</si>
  <si>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</si>
  <si>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</si>
  <si>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</si>
  <si>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</si>
  <si>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</si>
  <si>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</si>
  <si>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</si>
  <si>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</si>
  <si>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</si>
  <si>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</si>
  <si>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</si>
  <si>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</si>
  <si>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</si>
  <si>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</si>
  <si>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</si>
  <si>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</si>
  <si>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</si>
  <si>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</si>
  <si>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</si>
  <si>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</si>
  <si>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</si>
  <si>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</si>
  <si>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</si>
  <si>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</si>
  <si>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</si>
  <si>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</si>
  <si>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</si>
  <si>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</si>
  <si>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</si>
  <si>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</si>
  <si>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</si>
  <si>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</si>
  <si>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</si>
  <si>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</si>
  <si>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</si>
  <si>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</si>
  <si>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</si>
  <si>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</si>
  <si>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</si>
  <si>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</si>
  <si>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</si>
  <si>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</si>
  <si>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</si>
  <si>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</si>
  <si>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</si>
  <si>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</si>
  <si>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</si>
  <si>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</si>
  <si>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</si>
  <si>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</si>
  <si>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</si>
  <si>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</si>
  <si>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</si>
  <si>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</si>
  <si>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</si>
  <si>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</si>
  <si>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</si>
  <si>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</si>
  <si>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</si>
  <si>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</si>
  <si>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</si>
  <si>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</si>
  <si>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</si>
  <si>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</si>
  <si>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</si>
  <si>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</si>
  <si>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</si>
  <si>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</si>
  <si>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</si>
  <si>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</si>
  <si>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</si>
  <si>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</si>
  <si>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</si>
  <si>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</si>
  <si>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</si>
  <si>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</si>
  <si>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</si>
  <si>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</si>
  <si>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</si>
  <si>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</si>
  <si>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</si>
  <si>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</si>
  <si>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</si>
  <si>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</si>
  <si>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</si>
  <si>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</si>
  <si>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</si>
  <si>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</si>
  <si>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</si>
  <si>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</si>
  <si>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</si>
  <si>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</si>
  <si>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</si>
  <si>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</si>
  <si>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</si>
  <si>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</si>
  <si>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</si>
  <si>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</si>
  <si>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</si>
  <si>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</si>
  <si>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</si>
  <si>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</si>
  <si>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</si>
  <si>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</si>
  <si>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</si>
  <si>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</si>
  <si>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</si>
  <si>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</si>
  <si>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</si>
  <si>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</si>
  <si>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</si>
  <si>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</si>
  <si>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</si>
  <si>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</si>
  <si>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</si>
  <si>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</si>
  <si>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</si>
  <si>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</si>
  <si>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</si>
  <si>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</si>
  <si>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</si>
  <si>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</si>
  <si>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</si>
  <si>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</si>
  <si>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</si>
  <si>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</si>
  <si>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</si>
  <si>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</si>
  <si>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</si>
  <si>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</si>
  <si>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</si>
  <si>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</si>
  <si>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</si>
  <si>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</si>
  <si>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</si>
  <si>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</si>
  <si>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</si>
  <si>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</si>
  <si>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</si>
  <si>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</si>
  <si>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</si>
  <si>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</si>
  <si>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</si>
  <si>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</si>
  <si>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</si>
  <si>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</si>
  <si>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</si>
  <si>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</si>
  <si>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</si>
  <si>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</si>
  <si>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</si>
  <si>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</si>
  <si>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</si>
  <si>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</si>
  <si>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</si>
  <si>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</si>
  <si>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</si>
  <si>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</si>
  <si>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</si>
  <si>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</si>
  <si>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</si>
  <si>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</si>
  <si>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</si>
  <si>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</si>
  <si>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</si>
  <si>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</si>
  <si>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</si>
  <si>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</si>
  <si>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</si>
  <si>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</si>
  <si>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</si>
  <si>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</si>
  <si>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</si>
  <si>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</si>
  <si>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</si>
  <si>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</si>
  <si>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</si>
  <si>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</si>
  <si>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</si>
  <si>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</si>
  <si>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</si>
  <si>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</si>
  <si>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</si>
  <si>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</si>
  <si>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</si>
  <si>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</si>
  <si>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</si>
  <si>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</si>
  <si>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</si>
  <si>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</si>
  <si>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</si>
  <si>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</si>
  <si>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</si>
  <si>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</si>
  <si>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</si>
  <si>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</si>
  <si>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</si>
  <si>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</si>
  <si>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</si>
  <si>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</si>
  <si>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</si>
  <si>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</si>
  <si>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</si>
  <si>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</si>
  <si>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</si>
  <si>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</si>
  <si>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</si>
  <si>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</si>
  <si>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</si>
  <si>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</si>
  <si>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</si>
  <si>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</si>
  <si>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</si>
  <si>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</si>
  <si>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</si>
  <si>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</si>
  <si>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</si>
  <si>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</si>
  <si>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</si>
  <si>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</si>
  <si>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</si>
  <si>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</si>
  <si>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</si>
  <si>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</si>
  <si>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</si>
  <si>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</si>
  <si>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</si>
  <si>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</si>
  <si>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</si>
  <si>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</si>
  <si>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</si>
  <si>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</si>
  <si>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</si>
  <si>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</si>
  <si>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</si>
  <si>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</si>
  <si>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</si>
  <si>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</si>
  <si>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</si>
  <si>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</si>
  <si>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</si>
  <si>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</si>
  <si>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</si>
  <si>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</si>
  <si>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</si>
  <si>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</si>
  <si>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</si>
  <si>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</si>
  <si>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</si>
  <si>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</si>
  <si>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</si>
  <si>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</si>
  <si>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</si>
  <si>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</si>
  <si>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</si>
  <si>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</si>
  <si>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</si>
  <si>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</si>
  <si>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</si>
  <si>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</si>
  <si>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</si>
  <si>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</si>
  <si>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</si>
  <si>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</si>
  <si>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</si>
  <si>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</si>
  <si>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</si>
  <si>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</si>
  <si>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</si>
  <si>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</si>
  <si>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</si>
  <si>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</si>
  <si>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</si>
  <si>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</si>
  <si>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</si>
  <si>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</si>
  <si>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</si>
  <si>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</si>
  <si>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</si>
  <si>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</si>
  <si>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</si>
  <si>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</si>
  <si>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</si>
  <si>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</si>
  <si>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</si>
  <si>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</si>
  <si>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</si>
  <si>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</si>
  <si>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</si>
  <si>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</si>
  <si>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</si>
  <si>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</si>
  <si>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</si>
  <si>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</si>
  <si>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</si>
  <si>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</si>
  <si>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</si>
  <si>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</si>
  <si>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</si>
  <si>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</si>
  <si>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</si>
  <si>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</si>
  <si>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</si>
  <si>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</si>
  <si>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</si>
  <si>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</si>
  <si>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</si>
  <si>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</si>
  <si>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</si>
  <si>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</si>
  <si>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</si>
  <si>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</si>
  <si>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</si>
  <si>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</si>
  <si>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</si>
  <si>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</si>
  <si>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</si>
  <si>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</si>
  <si>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</si>
  <si>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</si>
  <si>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</si>
  <si>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</si>
  <si>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</si>
  <si>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</si>
  <si>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</si>
  <si>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</si>
  <si>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</si>
  <si>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</si>
  <si>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</si>
  <si>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</si>
  <si>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</si>
  <si>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</si>
  <si>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</si>
  <si>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</si>
  <si>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</si>
  <si>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</si>
  <si>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</si>
  <si>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</si>
  <si>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</si>
  <si>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</si>
  <si>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</si>
  <si>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</si>
  <si>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</si>
  <si>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</si>
  <si>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</si>
  <si>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</si>
  <si>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</si>
  <si>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</si>
  <si>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</si>
  <si>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</si>
  <si>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</si>
  <si>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</si>
  <si>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</si>
  <si>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</si>
  <si>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</si>
  <si>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</si>
  <si>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</si>
  <si>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</si>
  <si>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</si>
  <si>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</si>
  <si>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</si>
  <si>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</si>
  <si>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</si>
  <si>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</si>
  <si>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</si>
  <si>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</si>
  <si>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</si>
  <si>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</si>
  <si>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</si>
  <si>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</si>
  <si>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</si>
  <si>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</si>
  <si>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</si>
  <si>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</si>
  <si>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</si>
  <si>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</si>
  <si>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</si>
  <si>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</si>
  <si>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</si>
  <si>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</si>
  <si>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</si>
  <si>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</si>
  <si>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</si>
  <si>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</si>
  <si>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</si>
  <si>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</si>
  <si>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</si>
  <si>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</si>
  <si>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</si>
  <si>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</si>
  <si>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</si>
  <si>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</si>
  <si>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</si>
  <si>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</si>
  <si>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</si>
  <si>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</si>
  <si>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</si>
  <si>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</si>
  <si>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</si>
  <si>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</si>
  <si>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</si>
  <si>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</si>
  <si>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</si>
  <si>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</si>
  <si>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</si>
  <si>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</si>
  <si>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</si>
  <si>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</si>
  <si>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</si>
  <si>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</si>
  <si>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</si>
  <si>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</si>
  <si>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</si>
  <si>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</si>
  <si>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</si>
  <si>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</si>
  <si>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</si>
  <si>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</si>
  <si>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</si>
  <si>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</si>
  <si>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</si>
  <si>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</si>
  <si>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</si>
  <si>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</si>
  <si>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</si>
  <si>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</si>
  <si>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</si>
  <si>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</si>
  <si>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</si>
  <si>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</si>
  <si>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</si>
  <si>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</si>
  <si>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</si>
  <si>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</si>
  <si>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</si>
  <si>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</si>
  <si>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</si>
  <si>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</si>
  <si>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</si>
  <si>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</si>
  <si>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</si>
  <si>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</si>
  <si>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</si>
  <si>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</si>
  <si>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</si>
  <si>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</si>
  <si>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</si>
  <si>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</si>
  <si>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</si>
  <si>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</si>
  <si>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</si>
  <si>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</si>
  <si>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</si>
  <si>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</si>
  <si>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</si>
  <si>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</si>
  <si>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</si>
  <si>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</si>
  <si>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</si>
  <si>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</si>
  <si>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</si>
  <si>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</si>
  <si>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</si>
  <si>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</si>
  <si>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</si>
  <si>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</si>
  <si>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</si>
  <si>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</si>
  <si>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</si>
  <si>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</si>
  <si>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</si>
  <si>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</si>
  <si>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</si>
  <si>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</si>
  <si>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</si>
  <si>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</si>
  <si>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</si>
  <si>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</si>
  <si>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</si>
  <si>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</si>
  <si>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</si>
  <si>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</si>
  <si>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</si>
  <si>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</si>
  <si>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</si>
  <si>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</si>
  <si>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</si>
  <si>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</si>
  <si>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</si>
  <si>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</si>
  <si>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</si>
  <si>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</si>
  <si>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</si>
  <si>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</si>
  <si>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</si>
  <si>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</si>
  <si>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</si>
  <si>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</si>
  <si>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</si>
  <si>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</si>
  <si>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</si>
  <si>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</si>
  <si>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</si>
  <si>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</si>
  <si>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</si>
  <si>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</si>
  <si>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</si>
  <si>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</si>
  <si>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</si>
  <si>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</si>
  <si>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</si>
  <si>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</si>
  <si>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</si>
  <si>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</si>
  <si>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</si>
  <si>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</si>
  <si>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</si>
  <si>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</si>
  <si>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</si>
  <si>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</si>
  <si>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</si>
  <si>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</si>
  <si>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</si>
  <si>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</si>
  <si>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</si>
  <si>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</si>
  <si>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</si>
  <si>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</si>
  <si>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</si>
  <si>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</si>
  <si>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</si>
  <si>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</si>
  <si>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</si>
  <si>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</si>
  <si>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</si>
  <si>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</si>
  <si>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</si>
  <si>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</si>
  <si>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</si>
  <si>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</si>
  <si>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</si>
  <si>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</si>
  <si>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</si>
  <si>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</si>
  <si>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</si>
  <si>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</si>
  <si>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</si>
  <si>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</si>
  <si>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</si>
  <si>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</si>
  <si>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</si>
  <si>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</si>
  <si>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</si>
  <si>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</si>
  <si>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</si>
  <si>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</si>
  <si>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</si>
  <si>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</si>
  <si>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</si>
  <si>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</si>
  <si>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</si>
  <si>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</si>
  <si>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</si>
  <si>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</si>
  <si>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</si>
  <si>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</si>
  <si>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</si>
  <si>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</si>
  <si>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</si>
  <si>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</si>
  <si>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</si>
  <si>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</si>
  <si>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</si>
  <si>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</si>
  <si>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</si>
  <si>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</si>
  <si>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</si>
  <si>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</si>
  <si>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</si>
  <si>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</si>
  <si>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</si>
  <si>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</si>
  <si>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</si>
  <si>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</si>
  <si>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</si>
  <si>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</si>
  <si>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</si>
  <si>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</si>
  <si>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</si>
  <si>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</si>
  <si>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</si>
  <si>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</si>
  <si>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</si>
  <si>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</si>
  <si>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</si>
  <si>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</si>
  <si>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</si>
  <si>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</si>
  <si>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</si>
  <si>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</si>
  <si>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</si>
  <si>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</si>
  <si>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</si>
  <si>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</si>
  <si>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</si>
  <si>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</si>
  <si>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</si>
  <si>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</si>
  <si>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</si>
  <si>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</si>
  <si>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</si>
  <si>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</si>
  <si>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</si>
  <si>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</si>
  <si>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</si>
  <si>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</si>
  <si>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</si>
  <si>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</si>
  <si>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</si>
  <si>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</si>
  <si>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</si>
  <si>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</si>
  <si>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</si>
  <si>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</si>
  <si>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</si>
  <si>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</si>
  <si>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</si>
  <si>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</si>
  <si>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</si>
  <si>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</si>
  <si>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</si>
  <si>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</si>
  <si>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</si>
  <si>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</si>
  <si>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</si>
  <si>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</si>
  <si>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</si>
  <si>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</si>
  <si>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</si>
  <si>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</si>
  <si>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</si>
  <si>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</si>
  <si>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</si>
  <si>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</si>
  <si>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</si>
  <si>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</si>
  <si>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</si>
  <si>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</si>
  <si>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</si>
  <si>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</si>
  <si>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</si>
  <si>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</si>
  <si>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</si>
  <si>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</si>
  <si>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</si>
  <si>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</si>
  <si>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</si>
  <si>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</si>
  <si>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</si>
  <si>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</si>
  <si>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</si>
  <si>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</si>
  <si>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</si>
  <si>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</si>
  <si>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</si>
  <si>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</si>
  <si>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</si>
  <si>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</si>
  <si>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</si>
  <si>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</si>
  <si>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</si>
  <si>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</si>
  <si>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</si>
  <si>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</si>
  <si>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</si>
  <si>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</si>
  <si>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</si>
  <si>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</si>
  <si>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</si>
  <si>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</si>
  <si>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</si>
  <si>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</si>
  <si>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</si>
  <si>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</si>
  <si>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</si>
  <si>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</si>
  <si>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</si>
  <si>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</si>
  <si>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</si>
  <si>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</si>
  <si>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</si>
  <si>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</si>
  <si>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</si>
  <si>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</si>
  <si>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</si>
  <si>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</si>
  <si>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</si>
  <si>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</si>
  <si>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</si>
  <si>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</si>
  <si>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</si>
  <si>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</si>
  <si>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</si>
  <si>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</si>
  <si>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</si>
  <si>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</si>
  <si>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</si>
  <si>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</si>
  <si>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</si>
  <si>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</si>
  <si>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</si>
  <si>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</si>
  <si>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</si>
  <si>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</si>
  <si>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</si>
  <si>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</si>
  <si>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</si>
  <si>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</si>
  <si>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</si>
  <si>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</si>
  <si>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</si>
  <si>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</si>
  <si>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</si>
  <si>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</si>
  <si>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</si>
  <si>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</si>
  <si>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</si>
  <si>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</si>
  <si>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</si>
  <si>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</si>
  <si>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</si>
  <si>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</si>
  <si>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</si>
  <si>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</si>
  <si>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</si>
  <si>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</si>
  <si>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</si>
  <si>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</si>
  <si>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</si>
  <si>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</si>
  <si>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</si>
  <si>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</si>
  <si>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</si>
  <si>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</si>
  <si>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</si>
  <si>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</si>
  <si>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</si>
  <si>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</si>
  <si>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</si>
  <si>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</si>
  <si>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</si>
  <si>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</si>
  <si>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</si>
  <si>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</si>
  <si>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</si>
  <si>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</si>
  <si>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</si>
  <si>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</si>
  <si>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</si>
  <si>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</si>
  <si>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</si>
  <si>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</si>
  <si>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</si>
  <si>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</si>
  <si>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</si>
  <si>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</si>
  <si>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</si>
  <si>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</si>
  <si>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</si>
  <si>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</si>
  <si>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</si>
  <si>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</si>
  <si>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</si>
  <si>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</si>
  <si>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</si>
  <si>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</si>
  <si>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</si>
  <si>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</si>
  <si>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</si>
  <si>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</si>
  <si>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</si>
  <si>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</si>
  <si>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</si>
  <si>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</si>
  <si>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</si>
  <si>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</si>
  <si>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</si>
  <si>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</si>
  <si>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</si>
  <si>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</si>
  <si>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</si>
  <si>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</si>
  <si>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</si>
  <si>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</si>
  <si>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</si>
  <si>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</si>
  <si>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</si>
  <si>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</si>
  <si>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</si>
  <si>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</si>
  <si>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</si>
  <si>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</si>
  <si>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</si>
  <si>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</si>
  <si>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</si>
  <si>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</si>
  <si>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</si>
  <si>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</si>
  <si>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</si>
  <si>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</si>
  <si>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</si>
  <si>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</si>
  <si>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</si>
  <si>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</si>
  <si>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</si>
  <si>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</si>
  <si>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</si>
  <si>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</si>
  <si>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</si>
  <si>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</si>
  <si>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</si>
  <si>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</si>
  <si>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</si>
  <si>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</si>
  <si>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</si>
  <si>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</si>
  <si>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</si>
  <si>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</si>
  <si>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</si>
  <si>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</si>
  <si>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</si>
  <si>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</si>
  <si>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</si>
  <si>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</si>
  <si>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</si>
  <si>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</si>
  <si>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</si>
  <si>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</si>
  <si>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</si>
  <si>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</si>
  <si>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</si>
  <si>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</si>
  <si>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</si>
  <si>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</si>
  <si>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</si>
  <si>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</si>
  <si>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</si>
  <si>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</si>
  <si>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</si>
  <si>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</si>
  <si>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</si>
  <si>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</si>
  <si>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</si>
  <si>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</si>
  <si>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</si>
  <si>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</si>
  <si>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</si>
  <si>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</si>
  <si>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</si>
  <si>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</si>
  <si>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</si>
  <si>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</si>
  <si>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</si>
  <si>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</si>
  <si>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</si>
  <si>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</si>
  <si>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</si>
  <si>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</si>
  <si>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</si>
  <si>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</si>
  <si>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</si>
  <si>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</si>
  <si>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</si>
  <si>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</si>
  <si>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</si>
  <si>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</si>
  <si>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</si>
  <si>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</si>
  <si>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</si>
  <si>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</si>
  <si>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</si>
  <si>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</si>
  <si>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</si>
  <si>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</si>
  <si>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</si>
  <si>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</si>
  <si>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</si>
  <si>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</si>
  <si>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</si>
  <si>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</si>
  <si>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</si>
  <si>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</si>
  <si>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</si>
  <si>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</si>
  <si>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</si>
  <si>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</si>
  <si>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</si>
  <si>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</si>
  <si>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</si>
  <si>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</si>
  <si>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</si>
  <si>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</si>
  <si>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</si>
  <si>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</si>
  <si>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</si>
  <si>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</si>
  <si>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</si>
  <si>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</si>
  <si>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</si>
  <si>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</si>
  <si>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</si>
  <si>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</si>
  <si>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</si>
  <si>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</si>
  <si>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</si>
  <si>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</si>
  <si>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</si>
  <si>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</si>
  <si>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</si>
  <si>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</si>
  <si>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</si>
  <si>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</si>
  <si>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</si>
  <si>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</si>
  <si>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</si>
  <si>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</si>
  <si>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</si>
  <si>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</si>
  <si>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</si>
  <si>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</si>
  <si>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</si>
  <si>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</si>
  <si>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</si>
  <si>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</si>
  <si>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</si>
  <si>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</si>
  <si>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</si>
  <si>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</si>
  <si>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</si>
  <si>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</si>
  <si>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</si>
  <si>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</si>
  <si>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</si>
  <si>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</si>
  <si>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</si>
  <si>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</si>
  <si>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</si>
  <si>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</si>
  <si>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</si>
  <si>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</si>
  <si>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</si>
  <si>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</si>
  <si>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</si>
  <si>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</si>
  <si>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</si>
  <si>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</si>
  <si>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</si>
  <si>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</si>
  <si>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</si>
  <si>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</si>
  <si>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</si>
  <si>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</si>
  <si>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</si>
  <si>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</si>
  <si>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</si>
  <si>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</si>
  <si>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</si>
  <si>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</si>
  <si>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</si>
  <si>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</si>
  <si>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</si>
  <si>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</si>
  <si>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</si>
  <si>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</si>
  <si>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</si>
  <si>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</si>
  <si>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</si>
  <si>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</si>
  <si>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</si>
  <si>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</si>
  <si>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</si>
  <si>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</si>
  <si>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</si>
  <si>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</si>
  <si>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</si>
  <si>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</si>
  <si>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</si>
  <si>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</si>
  <si>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</si>
  <si>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</si>
  <si>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</si>
  <si>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</si>
  <si>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</si>
  <si>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</si>
  <si>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</si>
  <si>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</si>
  <si>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</si>
  <si>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</si>
  <si>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</si>
  <si>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</si>
  <si>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</si>
  <si>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</si>
  <si>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</si>
  <si>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</si>
  <si>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</si>
  <si>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</si>
  <si>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</si>
  <si>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</si>
  <si>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</si>
  <si>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</si>
  <si>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</si>
  <si>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</si>
  <si>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</si>
  <si>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</si>
  <si>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</si>
  <si>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</si>
  <si>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</si>
  <si>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</si>
  <si>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</si>
  <si>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</si>
  <si>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</si>
  <si>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</si>
  <si>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</si>
  <si>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</si>
  <si>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</si>
  <si>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</si>
  <si>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</si>
  <si>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</si>
  <si>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</si>
  <si>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</si>
  <si>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</si>
  <si>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</si>
  <si>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</si>
  <si>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</si>
  <si>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</si>
  <si>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</si>
  <si>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</si>
  <si>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</si>
  <si>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</si>
  <si>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</si>
  <si>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</si>
  <si>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</si>
  <si>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</si>
  <si>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</si>
  <si>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</si>
  <si>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</si>
  <si>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</si>
  <si>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</si>
  <si>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</si>
  <si>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</si>
  <si>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</si>
  <si>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</si>
  <si>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</si>
  <si>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</si>
  <si>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</si>
  <si>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</si>
  <si>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</si>
  <si>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</si>
  <si>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</si>
  <si>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</si>
  <si>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</si>
  <si>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</si>
  <si>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</si>
  <si>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</si>
  <si>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</si>
  <si>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</si>
  <si>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</si>
  <si>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</si>
  <si>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</si>
  <si>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</si>
  <si>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</si>
  <si>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</si>
  <si>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</si>
  <si>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</si>
  <si>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</si>
  <si>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</si>
  <si>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</si>
  <si>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</si>
  <si>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</si>
  <si>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</si>
  <si>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</si>
  <si>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</si>
  <si>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</si>
  <si>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</si>
  <si>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</si>
  <si>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</si>
  <si>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</si>
  <si>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</si>
  <si>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</si>
  <si>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</si>
  <si>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</si>
  <si>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</si>
  <si>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</si>
  <si>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</si>
  <si>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</si>
  <si>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</si>
  <si>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</si>
  <si>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</si>
  <si>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</si>
  <si>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</si>
  <si>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</si>
  <si>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</si>
  <si>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</si>
  <si>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</si>
  <si>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</si>
  <si>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</si>
  <si>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</si>
  <si>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</si>
  <si>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</si>
  <si>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</si>
  <si>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</si>
  <si>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</si>
  <si>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</si>
  <si>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</si>
  <si>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</si>
  <si>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</si>
  <si>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</si>
  <si>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</si>
  <si>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</si>
  <si>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</si>
  <si>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</si>
  <si>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</si>
  <si>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</si>
  <si>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</si>
  <si>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</si>
  <si>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</si>
  <si>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</si>
  <si>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</si>
  <si>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</si>
  <si>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</si>
  <si>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</si>
  <si>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</si>
  <si>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</si>
  <si>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</si>
  <si>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</si>
  <si>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</si>
  <si>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</si>
  <si>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</si>
  <si>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</si>
  <si>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</si>
  <si>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</si>
  <si>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</si>
  <si>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</si>
  <si>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</si>
  <si>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</si>
  <si>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</si>
  <si>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</si>
  <si>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</si>
  <si>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</si>
  <si>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</si>
  <si>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</si>
  <si>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</si>
  <si>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</si>
  <si>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</si>
  <si>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</si>
  <si>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</si>
  <si>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</si>
  <si>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</si>
  <si>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</si>
  <si>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</si>
  <si>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</si>
  <si>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</si>
  <si>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</si>
  <si>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</si>
  <si>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</si>
  <si>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</si>
  <si>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</si>
  <si>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</si>
  <si>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</si>
  <si>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</si>
  <si>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</si>
  <si>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</si>
  <si>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</si>
  <si>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</si>
  <si>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</si>
  <si>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</si>
  <si>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</si>
  <si>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</si>
  <si>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</si>
  <si>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</si>
  <si>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</si>
  <si>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</si>
  <si>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</si>
  <si>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</si>
  <si>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</si>
  <si>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</si>
  <si>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</si>
  <si>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</si>
  <si>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</si>
  <si>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</si>
  <si>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</si>
  <si>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</si>
  <si>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</si>
  <si>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</si>
  <si>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</si>
  <si>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</si>
  <si>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</si>
  <si>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</si>
  <si>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</si>
  <si>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</si>
  <si>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</si>
  <si>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</si>
  <si>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</si>
  <si>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</si>
  <si>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</si>
  <si>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</si>
  <si>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</si>
  <si>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</si>
  <si>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</si>
  <si>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</si>
  <si>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</si>
  <si>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</si>
  <si>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</si>
  <si>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</si>
  <si>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</si>
  <si>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</si>
  <si>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</si>
  <si>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</si>
  <si>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</si>
  <si>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</si>
  <si>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</si>
  <si>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</si>
  <si>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</si>
  <si>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</si>
  <si>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</si>
  <si>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</si>
  <si>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</si>
  <si>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</si>
  <si>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</si>
  <si>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</si>
  <si>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</si>
  <si>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</si>
  <si>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</si>
  <si>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</si>
  <si>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</si>
  <si>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</si>
  <si>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</si>
  <si>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</si>
  <si>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</si>
  <si>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</si>
  <si>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</si>
  <si>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</si>
  <si>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</si>
  <si>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</si>
  <si>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</si>
  <si>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</si>
  <si>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</si>
  <si>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</si>
  <si>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</si>
  <si>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</si>
  <si>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</si>
  <si>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</si>
  <si>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</si>
  <si>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</si>
  <si>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</si>
  <si>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</si>
  <si>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</si>
  <si>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</si>
  <si>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</si>
  <si>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</si>
  <si>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</si>
  <si>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</si>
  <si>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</si>
  <si>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</si>
  <si>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</si>
  <si>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</si>
  <si>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</si>
  <si>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</si>
  <si>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</si>
  <si>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</si>
  <si>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</si>
  <si>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</si>
  <si>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</si>
  <si>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</si>
  <si>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</si>
  <si>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</si>
  <si>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</si>
  <si>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</si>
  <si>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</si>
  <si>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</si>
  <si>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</si>
  <si>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</si>
  <si>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</si>
  <si>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</si>
  <si>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</si>
  <si>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</si>
  <si>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</si>
  <si>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</si>
  <si>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</si>
  <si>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</si>
  <si>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</si>
  <si>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</si>
  <si>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</si>
  <si>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</si>
  <si>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</si>
  <si>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</si>
  <si>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</si>
  <si>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</si>
  <si>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</si>
  <si>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</si>
  <si>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</si>
  <si>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</si>
  <si>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</si>
  <si>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</si>
  <si>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</si>
  <si>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</si>
  <si>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</si>
  <si>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</si>
  <si>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</si>
  <si>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</si>
  <si>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</si>
  <si>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</si>
  <si>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</si>
  <si>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</si>
  <si>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</si>
  <si>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</si>
  <si>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</si>
  <si>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</si>
  <si>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</si>
  <si>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</si>
  <si>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</si>
  <si>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</si>
  <si>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</si>
  <si>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</si>
  <si>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</si>
  <si>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</si>
  <si>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</si>
  <si>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</si>
  <si>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</si>
  <si>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</si>
  <si>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</si>
  <si>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</si>
  <si>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</si>
  <si>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</si>
  <si>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</si>
  <si>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</si>
  <si>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</si>
  <si>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</si>
  <si>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</si>
  <si>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</si>
  <si>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</si>
  <si>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</si>
  <si>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</si>
  <si>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</si>
  <si>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</si>
  <si>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</si>
  <si>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</si>
  <si>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</si>
  <si>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</si>
  <si>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</si>
  <si>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</si>
  <si>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</si>
  <si>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</si>
  <si>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</si>
  <si>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</si>
  <si>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</si>
  <si>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</si>
  <si>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</si>
  <si>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</si>
  <si>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</si>
  <si>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</si>
  <si>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</si>
  <si>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</si>
  <si>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</si>
  <si>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</si>
  <si>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</si>
  <si>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</si>
  <si>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</si>
  <si>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</si>
  <si>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</si>
  <si>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</si>
  <si>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</si>
  <si>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</si>
  <si>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</si>
  <si>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</si>
  <si>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</si>
  <si>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</si>
  <si>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</si>
  <si>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</si>
  <si>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</si>
  <si>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</si>
  <si>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</si>
  <si>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</si>
  <si>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</si>
  <si>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</si>
  <si>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</si>
  <si>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</si>
  <si>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</si>
  <si>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</si>
  <si>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</si>
  <si>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</si>
  <si>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</si>
  <si>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</si>
  <si>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</si>
  <si>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</si>
  <si>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</si>
  <si>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</si>
  <si>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</si>
  <si>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</si>
  <si>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</si>
  <si>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</si>
  <si>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</si>
  <si>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</si>
  <si>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</si>
  <si>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</si>
  <si>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</si>
  <si>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</si>
  <si>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</si>
  <si>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</si>
  <si>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</si>
  <si>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</si>
  <si>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</si>
  <si>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</si>
  <si>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</si>
  <si>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</si>
  <si>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</si>
  <si>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</si>
  <si>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</si>
  <si>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</si>
  <si>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</si>
  <si>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</si>
  <si>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</si>
  <si>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</si>
  <si>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</si>
  <si>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</si>
  <si>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</si>
  <si>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</si>
  <si>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</si>
  <si>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</si>
  <si>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</si>
  <si>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</si>
  <si>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</si>
  <si>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</si>
  <si>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</si>
  <si>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</si>
  <si>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</si>
  <si>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</si>
  <si>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</si>
  <si>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</si>
  <si>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</si>
  <si>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</si>
  <si>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</si>
  <si>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</si>
  <si>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</si>
  <si>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</si>
  <si>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</si>
  <si>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</si>
  <si>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</si>
  <si>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</si>
  <si>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</si>
  <si>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</si>
  <si>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</si>
  <si>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</si>
  <si>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</si>
  <si>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</si>
  <si>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</si>
  <si>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</si>
  <si>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</si>
  <si>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</si>
  <si>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</si>
  <si>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</si>
  <si>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</si>
  <si>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</si>
  <si>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</si>
  <si>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</si>
  <si>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</si>
  <si>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</si>
  <si>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</si>
  <si>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</si>
  <si>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</si>
  <si>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</si>
  <si>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</si>
  <si>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</si>
  <si>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</si>
  <si>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</si>
  <si>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</si>
  <si>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</si>
  <si>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</si>
  <si>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</si>
  <si>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</si>
  <si>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</si>
  <si>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</si>
  <si>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</si>
  <si>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</si>
  <si>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</si>
  <si>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</si>
  <si>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</si>
  <si>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</si>
  <si>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</si>
  <si>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</si>
  <si>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</si>
  <si>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</si>
  <si>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</si>
  <si>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</si>
  <si>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</si>
  <si>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</si>
  <si>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</si>
  <si>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</si>
  <si>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</si>
  <si>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</si>
  <si>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</si>
  <si>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</si>
  <si>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</si>
  <si>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</si>
  <si>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</si>
  <si>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</si>
  <si>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</si>
  <si>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</si>
  <si>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</si>
  <si>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</si>
  <si>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</si>
  <si>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</si>
  <si>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</si>
  <si>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</si>
  <si>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</si>
  <si>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</si>
  <si>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</si>
  <si>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</si>
  <si>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</si>
  <si>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</si>
  <si>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</si>
  <si>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</si>
  <si>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</si>
  <si>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</si>
  <si>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</si>
  <si>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</si>
  <si>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</si>
  <si>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</si>
  <si>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</si>
  <si>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</si>
  <si>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</si>
  <si>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</si>
  <si>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</si>
  <si>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</si>
  <si>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</si>
  <si>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</si>
  <si>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</si>
  <si>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</si>
  <si>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</si>
  <si>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</si>
  <si>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</si>
  <si>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</si>
  <si>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</si>
  <si>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</si>
  <si>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</si>
  <si>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</si>
  <si>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</si>
  <si>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</si>
  <si>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</si>
  <si>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</si>
  <si>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</si>
  <si>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</si>
  <si>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</si>
  <si>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</si>
  <si>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</si>
  <si>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</si>
  <si>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</si>
  <si>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</si>
  <si>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</si>
  <si>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</si>
  <si>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</si>
  <si>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</si>
  <si>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</si>
  <si>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</si>
  <si>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</si>
  <si>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</si>
  <si>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</si>
  <si>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</si>
  <si>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</si>
  <si>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</si>
  <si>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</si>
  <si>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</si>
  <si>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</si>
  <si>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</si>
  <si>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</si>
  <si>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</si>
  <si>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</si>
  <si>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</si>
  <si>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</si>
  <si>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</si>
  <si>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</si>
  <si>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</si>
  <si>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</si>
  <si>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</si>
  <si>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</si>
  <si>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</si>
  <si>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</si>
  <si>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</si>
  <si>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</si>
  <si>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</si>
  <si>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</si>
  <si>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</si>
  <si>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</si>
  <si>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</si>
  <si>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</si>
  <si>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</si>
  <si>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</si>
  <si>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</si>
  <si>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</si>
  <si>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</si>
  <si>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</si>
  <si>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</si>
  <si>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</si>
  <si>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</si>
  <si>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</si>
  <si>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</si>
  <si>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</si>
  <si>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</si>
  <si>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</si>
  <si>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</si>
  <si>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</si>
  <si>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</si>
  <si>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</si>
  <si>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</si>
  <si>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</si>
  <si>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</si>
  <si>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</si>
  <si>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</si>
  <si>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</si>
  <si>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</si>
  <si>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</si>
  <si>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</si>
  <si>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</si>
  <si>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</si>
  <si>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</si>
  <si>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</si>
  <si>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</si>
  <si>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</si>
  <si>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</si>
  <si>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</si>
  <si>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</si>
  <si>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</si>
  <si>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</si>
  <si>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</si>
  <si>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</si>
  <si>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</si>
  <si>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</si>
  <si>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</si>
  <si>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</si>
  <si>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</si>
  <si>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</si>
  <si>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</si>
  <si>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</si>
  <si>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</si>
  <si>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</si>
  <si>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</si>
  <si>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</si>
  <si>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</si>
  <si>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</si>
  <si>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</si>
  <si>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</si>
  <si>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</si>
  <si>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</si>
  <si>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</si>
  <si>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</si>
  <si>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</si>
  <si>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</si>
  <si>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</si>
  <si>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</si>
  <si>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</si>
  <si>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</si>
  <si>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</si>
  <si>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</si>
  <si>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</si>
  <si>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</si>
  <si>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</si>
  <si>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</si>
  <si>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</si>
  <si>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</si>
  <si>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</si>
  <si>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</si>
  <si>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</si>
  <si>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</si>
  <si>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</si>
  <si>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</si>
  <si>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</si>
  <si>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</si>
  <si>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</si>
  <si>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</si>
  <si>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</si>
  <si>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</si>
  <si>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</si>
  <si>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</si>
  <si>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</si>
  <si>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</si>
  <si>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</si>
  <si>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</si>
  <si>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</si>
  <si>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</si>
  <si>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</si>
  <si>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</si>
  <si>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</si>
  <si>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</si>
  <si>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</si>
  <si>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</si>
  <si>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</si>
  <si>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</si>
  <si>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</si>
  <si>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</si>
  <si>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</si>
  <si>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</si>
  <si>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</si>
  <si>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</si>
  <si>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</si>
  <si>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</si>
  <si>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</si>
  <si>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</si>
  <si>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</si>
  <si>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</si>
  <si>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</si>
  <si>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</si>
  <si>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</si>
  <si>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</si>
  <si>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</si>
  <si>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</si>
  <si>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</si>
  <si>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</si>
  <si>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</si>
  <si>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</si>
  <si>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</si>
  <si>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</si>
  <si>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</si>
  <si>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</si>
  <si>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</si>
  <si>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</si>
  <si>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</si>
  <si>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</si>
  <si>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</si>
  <si>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</si>
  <si>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</si>
  <si>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</si>
  <si>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</si>
  <si>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</si>
  <si>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</si>
  <si>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</si>
  <si>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</si>
  <si>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</si>
  <si>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</si>
  <si>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</si>
  <si>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</si>
  <si>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</si>
  <si>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</si>
  <si>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</si>
  <si>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</si>
  <si>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</si>
  <si>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</si>
  <si>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</si>
  <si>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</si>
  <si>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</si>
  <si>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</si>
  <si>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</si>
  <si>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</si>
  <si>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</si>
  <si>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</si>
  <si>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</si>
  <si>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</si>
  <si>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</si>
  <si>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</si>
  <si>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</si>
  <si>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</si>
  <si>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</si>
  <si>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</si>
  <si>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</si>
  <si>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</si>
  <si>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</si>
  <si>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</si>
  <si>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</si>
  <si>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</si>
  <si>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</si>
  <si>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</si>
  <si>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</si>
  <si>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</si>
  <si>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</si>
  <si>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</si>
  <si>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</si>
  <si>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</si>
  <si>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</si>
  <si>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</si>
  <si>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</si>
  <si>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</si>
  <si>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</si>
  <si>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</si>
  <si>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</si>
  <si>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</si>
  <si>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</si>
  <si>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</si>
  <si>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</si>
  <si>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</si>
  <si>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</si>
  <si>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</si>
  <si>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</si>
  <si>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</si>
  <si>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</si>
  <si>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</si>
  <si>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</si>
  <si>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</si>
  <si>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</si>
  <si>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</si>
  <si>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</si>
  <si>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</si>
  <si>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</si>
  <si>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</si>
  <si>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</si>
  <si>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</si>
  <si>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</si>
  <si>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</si>
  <si>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</si>
  <si>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</si>
  <si>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</si>
  <si>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</si>
  <si>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</si>
  <si>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</si>
  <si>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</si>
  <si>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</si>
  <si>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</si>
  <si>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</si>
  <si>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</si>
  <si>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</si>
  <si>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</si>
  <si>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</si>
  <si>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</si>
  <si>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</si>
  <si>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</si>
  <si>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</si>
  <si>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</si>
  <si>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</si>
  <si>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</si>
  <si>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</si>
  <si>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</si>
  <si>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</si>
  <si>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</si>
  <si>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</si>
  <si>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</si>
  <si>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</si>
  <si>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</si>
  <si>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</si>
  <si>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</si>
  <si>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</si>
  <si>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</si>
  <si>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</si>
  <si>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</si>
  <si>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</si>
  <si>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</si>
  <si>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</si>
  <si>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</si>
  <si>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</si>
  <si>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</si>
  <si>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</si>
  <si>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</si>
  <si>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</si>
  <si>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</si>
  <si>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</si>
  <si>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</si>
  <si>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</si>
  <si>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</si>
  <si>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</si>
  <si>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</si>
  <si>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</si>
  <si>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</si>
  <si>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</si>
  <si>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</si>
  <si>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</si>
  <si>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</si>
  <si>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</si>
  <si>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</si>
  <si>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</si>
  <si>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</si>
  <si>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</si>
  <si>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</si>
  <si>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</si>
  <si>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</si>
  <si>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</si>
  <si>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</si>
  <si>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</si>
  <si>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</si>
  <si>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</si>
  <si>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</si>
  <si>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</si>
  <si>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</si>
  <si>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</si>
  <si>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</si>
  <si>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</si>
  <si>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</si>
  <si>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</si>
  <si>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</si>
  <si>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</si>
  <si>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</si>
  <si>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</si>
  <si>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</si>
  <si>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</si>
  <si>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</si>
  <si>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</si>
  <si>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</si>
  <si>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</si>
  <si>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</si>
  <si>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</si>
  <si>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</si>
  <si>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</si>
  <si>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</si>
  <si>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</si>
  <si>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</si>
  <si>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</si>
  <si>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</si>
  <si>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</si>
  <si>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</si>
  <si>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</si>
  <si>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</si>
  <si>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</si>
  <si>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</si>
  <si>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</si>
  <si>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</si>
  <si>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</si>
  <si>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</si>
  <si>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</si>
  <si>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</si>
  <si>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</si>
  <si>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</si>
  <si>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</si>
  <si>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</si>
  <si>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</si>
  <si>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</si>
  <si>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</si>
  <si>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</si>
  <si>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</si>
  <si>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</si>
  <si>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</si>
  <si>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</si>
  <si>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</si>
  <si>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</si>
  <si>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</si>
  <si>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</si>
  <si>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</si>
  <si>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</si>
  <si>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</si>
  <si>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</si>
  <si>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</si>
  <si>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</si>
  <si>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</si>
  <si>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</si>
  <si>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</si>
  <si>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</si>
  <si>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</si>
  <si>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</si>
  <si>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</si>
  <si>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</si>
  <si>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</si>
  <si>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</si>
  <si>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</si>
  <si>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</si>
  <si>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</si>
  <si>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</si>
  <si>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</si>
  <si>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</si>
  <si>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</si>
  <si>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</si>
  <si>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</si>
  <si>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</si>
  <si>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</si>
  <si>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</si>
  <si>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</si>
  <si>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</si>
  <si>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</si>
  <si>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</si>
  <si>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</si>
  <si>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</si>
  <si>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</si>
  <si>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</si>
  <si>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</si>
  <si>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</si>
  <si>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</si>
  <si>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</si>
  <si>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</si>
  <si>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</si>
  <si>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</si>
  <si>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</si>
  <si>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</si>
  <si>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</si>
  <si>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</si>
  <si>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</si>
  <si>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</si>
  <si>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</si>
  <si>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</si>
  <si>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</si>
  <si>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</si>
  <si>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</si>
  <si>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</si>
  <si>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</si>
  <si>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</si>
  <si>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</si>
  <si>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</si>
  <si>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</si>
  <si>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</si>
  <si>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</si>
  <si>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</si>
  <si>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</si>
  <si>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</si>
  <si>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</si>
  <si>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</si>
  <si>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</si>
  <si>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</si>
  <si>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</si>
  <si>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</si>
  <si>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</si>
  <si>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</si>
  <si>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</si>
  <si>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</si>
  <si>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</si>
  <si>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</si>
  <si>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</si>
  <si>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</si>
  <si>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</si>
  <si>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</si>
  <si>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</si>
  <si>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</si>
  <si>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</si>
  <si>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</si>
  <si>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</si>
  <si>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</si>
  <si>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</si>
  <si>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</si>
  <si>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</si>
  <si>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</si>
  <si>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</si>
  <si>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</si>
  <si>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</si>
  <si>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</si>
  <si>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</si>
  <si>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</si>
  <si>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</si>
  <si>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</si>
  <si>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</si>
  <si>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</si>
  <si>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</si>
  <si>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</si>
  <si>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</si>
  <si>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</si>
  <si>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</si>
  <si>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</si>
  <si>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</si>
  <si>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</si>
  <si>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</si>
  <si>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</si>
  <si>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</si>
  <si>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</si>
  <si>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</si>
  <si>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</si>
  <si>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</si>
  <si>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</si>
  <si>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</si>
  <si>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</si>
  <si>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</si>
  <si>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</si>
  <si>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</si>
  <si>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</si>
  <si>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</si>
  <si>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</si>
  <si>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</si>
  <si>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</si>
  <si>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</si>
  <si>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</si>
  <si>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</si>
  <si>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</si>
  <si>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</si>
  <si>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</si>
  <si>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</si>
  <si>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</si>
  <si>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</si>
  <si>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</si>
  <si>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</si>
  <si>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</si>
  <si>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</si>
  <si>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</si>
  <si>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</si>
  <si>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</si>
  <si>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</si>
  <si>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</si>
  <si>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</si>
  <si>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</si>
  <si>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</si>
  <si>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</si>
  <si>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</si>
  <si>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</si>
  <si>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</si>
  <si>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</si>
  <si>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</si>
  <si>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</si>
  <si>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</si>
  <si>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</si>
  <si>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</si>
  <si>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</si>
  <si>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</si>
  <si>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</si>
  <si>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</si>
  <si>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</si>
  <si>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</si>
  <si>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</si>
  <si>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</si>
  <si>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</si>
  <si>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</si>
  <si>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</si>
  <si>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</si>
  <si>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</si>
  <si>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</si>
  <si>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</si>
  <si>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</si>
  <si>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</si>
  <si>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</si>
  <si>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</si>
  <si>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</si>
  <si>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</si>
  <si>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</si>
  <si>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</si>
  <si>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</si>
  <si>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</si>
  <si>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</si>
  <si>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</si>
  <si>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</si>
  <si>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</si>
  <si>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</si>
  <si>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</si>
  <si>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</si>
  <si>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</si>
  <si>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</si>
  <si>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</si>
  <si>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</si>
  <si>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</si>
  <si>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</si>
  <si>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</si>
  <si>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</si>
  <si>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</si>
  <si>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</si>
  <si>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</si>
  <si>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</si>
  <si>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</si>
  <si>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</si>
  <si>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</si>
  <si>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</si>
  <si>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</si>
  <si>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</si>
  <si>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</si>
  <si>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</si>
  <si>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</si>
  <si>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</si>
  <si>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</si>
  <si>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</si>
  <si>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</si>
  <si>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</si>
  <si>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</si>
  <si>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</si>
  <si>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</si>
  <si>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</si>
  <si>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</si>
  <si>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</si>
  <si>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</si>
  <si>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</si>
  <si>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</si>
  <si>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</si>
  <si>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</si>
  <si>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</si>
  <si>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</si>
  <si>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</si>
  <si>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</si>
  <si>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</si>
  <si>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</si>
  <si>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</si>
  <si>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</si>
  <si>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</si>
  <si>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</si>
  <si>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</si>
  <si>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</si>
  <si>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</si>
  <si>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</si>
  <si>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</si>
  <si>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</si>
  <si>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</si>
  <si>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</si>
  <si>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</si>
  <si>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</si>
  <si>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</si>
  <si>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</si>
  <si>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</si>
  <si>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</si>
  <si>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</si>
  <si>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</si>
  <si>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</si>
  <si>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</si>
  <si>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</si>
  <si>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</si>
  <si>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</si>
  <si>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</si>
  <si>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</si>
  <si>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</si>
  <si>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</si>
  <si>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</si>
  <si>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</si>
  <si>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</si>
  <si>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</si>
  <si>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</si>
  <si>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</si>
  <si>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</si>
  <si>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</si>
  <si>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</si>
  <si>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</si>
  <si>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</si>
  <si>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</si>
  <si>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</si>
  <si>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</si>
  <si>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</si>
  <si>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</si>
  <si>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</si>
  <si>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</si>
  <si>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</si>
  <si>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</si>
  <si>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</si>
  <si>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</si>
  <si>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</si>
  <si>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</si>
  <si>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</si>
  <si>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</si>
  <si>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</si>
  <si>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</si>
  <si>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</si>
  <si>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</si>
  <si>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</si>
  <si>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</si>
  <si>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</si>
  <si>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</si>
  <si>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</si>
  <si>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</si>
  <si>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</si>
  <si>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</si>
  <si>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</si>
  <si>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</si>
  <si>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</si>
  <si>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</si>
  <si>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</si>
  <si>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</si>
  <si>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</si>
  <si>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</si>
  <si>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</si>
  <si>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</si>
  <si>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</si>
  <si>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</si>
  <si>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</si>
  <si>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</si>
  <si>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</si>
  <si>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</si>
  <si>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</si>
  <si>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</si>
  <si>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</si>
  <si>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</si>
  <si>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</si>
  <si>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</si>
  <si>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</si>
  <si>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</si>
  <si>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</si>
  <si>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</si>
  <si>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</si>
  <si>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</si>
  <si>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</si>
  <si>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</si>
  <si>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</si>
  <si>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</si>
  <si>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</si>
  <si>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</si>
  <si>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</si>
  <si>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</si>
  <si>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</si>
  <si>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</si>
  <si>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</si>
  <si>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</si>
  <si>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</si>
  <si>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</si>
  <si>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</si>
  <si>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</si>
  <si>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</si>
  <si>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</si>
  <si>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</si>
  <si>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</si>
  <si>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</si>
  <si>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</si>
  <si>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</si>
  <si>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</si>
  <si>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</si>
  <si>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</si>
  <si>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</si>
  <si>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</si>
  <si>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</si>
  <si>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</si>
  <si>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</si>
  <si>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</si>
  <si>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</si>
  <si>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</si>
  <si>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</si>
  <si>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</si>
  <si>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</si>
  <si>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</si>
  <si>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</si>
  <si>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</si>
  <si>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</si>
  <si>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</si>
  <si>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</si>
  <si>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</si>
  <si>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</si>
  <si>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</si>
  <si>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</si>
  <si>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</si>
  <si>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</si>
  <si>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</si>
  <si>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</si>
  <si>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</si>
  <si>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</si>
  <si>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</si>
  <si>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</si>
  <si>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</si>
  <si>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</si>
  <si>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</si>
  <si>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</si>
  <si>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</si>
  <si>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</si>
  <si>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</si>
  <si>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</si>
  <si>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</si>
  <si>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</si>
  <si>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</si>
  <si>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</si>
  <si>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</si>
  <si>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</si>
  <si>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</si>
  <si>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</si>
  <si>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</si>
  <si>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</si>
  <si>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</si>
  <si>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</si>
  <si>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</si>
  <si>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</si>
  <si>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</si>
  <si>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</si>
  <si>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</si>
  <si>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</si>
  <si>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</si>
  <si>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</si>
  <si>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</si>
  <si>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</si>
  <si>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</si>
  <si>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</si>
  <si>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</si>
  <si>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</si>
  <si>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</si>
  <si>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</si>
  <si>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</si>
  <si>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</si>
  <si>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</si>
  <si>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</si>
  <si>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</si>
  <si>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</si>
  <si>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</si>
  <si>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</si>
  <si>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</si>
  <si>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</si>
  <si>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</si>
  <si>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</si>
  <si>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</si>
  <si>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</si>
  <si>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</si>
  <si>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</si>
  <si>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</si>
  <si>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</si>
  <si>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</si>
  <si>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</si>
  <si>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</si>
  <si>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</si>
  <si>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</si>
  <si>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</si>
  <si>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</si>
  <si>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</si>
  <si>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</si>
  <si>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</si>
  <si>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</si>
  <si>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</si>
  <si>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</si>
  <si>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</si>
  <si>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</si>
  <si>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</si>
  <si>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</si>
  <si>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</si>
  <si>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</si>
  <si>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</si>
  <si>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</si>
  <si>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</si>
  <si>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</si>
  <si>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</si>
  <si>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</si>
  <si>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</si>
  <si>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</si>
  <si>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</si>
  <si>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</si>
  <si>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</si>
  <si>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</si>
  <si>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</si>
  <si>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</si>
  <si>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</si>
  <si>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</si>
  <si>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</si>
  <si>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</si>
  <si>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</si>
  <si>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</si>
  <si>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</si>
  <si>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</si>
  <si>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</si>
  <si>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</si>
  <si>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</si>
  <si>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</si>
  <si>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</si>
  <si>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</si>
  <si>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</si>
  <si>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</si>
  <si>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</si>
  <si>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</si>
  <si>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</si>
  <si>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</si>
  <si>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</si>
  <si>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</si>
  <si>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</si>
  <si>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</si>
  <si>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</si>
  <si>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</si>
  <si>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</si>
  <si>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</si>
  <si>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</si>
  <si>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</si>
  <si>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</si>
  <si>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</si>
  <si>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</si>
  <si>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</si>
  <si>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</si>
  <si>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</si>
  <si>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2918EKONOMSKI INSTITUT ZAGREB</t>
  </si>
  <si>
    <t>Zagreb, 16.09.2021.</t>
  </si>
  <si>
    <t>Renata Matošec</t>
  </si>
  <si>
    <t>01 2362 224 ili 091 762 7008</t>
  </si>
  <si>
    <t>rmatosec@eizg.hr</t>
  </si>
  <si>
    <t>EKONOMSKI INSTITUT, ZAGREB</t>
  </si>
  <si>
    <t xml:space="preserve">Razdjel/Glava       </t>
  </si>
  <si>
    <t>Zagreb, 16.12.2021.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</si>
</sst>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49" fontId="17" fillId="0" borderId="0" xfId="0" applyNumberFormat="1" applyFont="1" applyAlignment="1">
      <alignment vertical="center" wrapText="1"/>
    </xf>
    <xf numFmtId="0" fontId="0" fillId="0" borderId="0" xfId="0" applyFont="1" applyBorder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350</v>
      </c>
      <c r="C3" s="262" t="s">
        <v>3497</v>
      </c>
      <c r="D3" s="263"/>
      <c r="E3" s="264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5" t="s">
        <v>3504</v>
      </c>
      <c r="D4" s="266"/>
      <c r="E4" s="267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5" t="s">
        <v>3499</v>
      </c>
      <c r="D5" s="266"/>
      <c r="E5" s="267"/>
      <c r="F5" s="151"/>
      <c r="G5" s="151"/>
      <c r="H5" s="151"/>
      <c r="I5" s="151"/>
      <c r="J5" s="151"/>
      <c r="K5" s="153" t="s">
        <v>360</v>
      </c>
      <c r="L5" s="153" t="s">
        <v>728</v>
      </c>
      <c r="M5" s="153" t="s">
        <v>361</v>
      </c>
      <c r="N5" s="153" t="s">
        <v>362</v>
      </c>
      <c r="O5" s="153" t="s">
        <v>363</v>
      </c>
      <c r="P5" s="153" t="s">
        <v>364</v>
      </c>
      <c r="Q5" s="153" t="s">
        <v>365</v>
      </c>
      <c r="R5" s="153" t="s">
        <v>366</v>
      </c>
      <c r="S5" s="153" t="s">
        <v>367</v>
      </c>
      <c r="T5" s="153" t="s">
        <v>726</v>
      </c>
      <c r="U5" s="154" t="s">
        <v>220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5" t="s">
        <v>3500</v>
      </c>
      <c r="D6" s="266"/>
      <c r="E6" s="267"/>
      <c r="F6" s="151"/>
      <c r="G6" s="151"/>
      <c r="H6" s="151"/>
      <c r="I6" s="151"/>
      <c r="J6" s="151"/>
      <c r="K6" s="150">
        <v>0</v>
      </c>
      <c r="L6" s="150" t="s">
        <v>729</v>
      </c>
      <c r="T6" s="150" t="s">
        <v>755</v>
      </c>
      <c r="U6" s="150" t="s">
        <v>755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349</v>
      </c>
      <c r="C7" s="265" t="s">
        <v>3501</v>
      </c>
      <c r="D7" s="266"/>
      <c r="E7" s="267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1954</v>
      </c>
      <c r="O7" s="220"/>
      <c r="P7" s="225" t="s">
        <v>368</v>
      </c>
      <c r="Q7" s="219" t="s">
        <v>369</v>
      </c>
      <c r="R7" s="217">
        <v>3271030</v>
      </c>
      <c r="S7" s="213" t="s">
        <v>1955</v>
      </c>
      <c r="T7" s="214" t="s">
        <v>1351</v>
      </c>
      <c r="U7" s="215" t="s">
        <v>1064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582</v>
      </c>
      <c r="O8" s="220" t="s">
        <v>491</v>
      </c>
      <c r="P8" s="219" t="s">
        <v>583</v>
      </c>
      <c r="Q8" s="219" t="s">
        <v>539</v>
      </c>
      <c r="R8" s="217">
        <v>3006107</v>
      </c>
      <c r="S8" s="213" t="s">
        <v>584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0" t="s">
        <v>1982</v>
      </c>
      <c r="C9" s="269"/>
      <c r="D9" s="269"/>
      <c r="E9" s="269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585</v>
      </c>
      <c r="O9" s="220" t="s">
        <v>586</v>
      </c>
      <c r="P9" s="219" t="s">
        <v>587</v>
      </c>
      <c r="Q9" s="219" t="s">
        <v>588</v>
      </c>
      <c r="R9" s="217">
        <v>2382512</v>
      </c>
      <c r="S9" s="213" t="s">
        <v>589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0" t="s">
        <v>3</v>
      </c>
      <c r="C10" s="269"/>
      <c r="D10" s="269"/>
      <c r="E10" s="269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1956</v>
      </c>
      <c r="O10" s="226" t="s">
        <v>370</v>
      </c>
      <c r="P10" s="219" t="s">
        <v>371</v>
      </c>
      <c r="Q10" s="219" t="s">
        <v>372</v>
      </c>
      <c r="R10" s="217">
        <v>3049779</v>
      </c>
      <c r="S10" s="213" t="s">
        <v>373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8"/>
      <c r="C11" s="269"/>
      <c r="D11" s="269"/>
      <c r="E11" s="269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1957</v>
      </c>
      <c r="O11" s="226" t="s">
        <v>370</v>
      </c>
      <c r="P11" s="219" t="s">
        <v>397</v>
      </c>
      <c r="Q11" s="219" t="s">
        <v>372</v>
      </c>
      <c r="R11" s="217">
        <v>4907361</v>
      </c>
      <c r="S11" s="213" t="s">
        <v>1916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1958</v>
      </c>
      <c r="O12" s="226" t="s">
        <v>370</v>
      </c>
      <c r="P12" s="219" t="s">
        <v>374</v>
      </c>
      <c r="Q12" s="219" t="s">
        <v>372</v>
      </c>
      <c r="R12" s="217">
        <v>3021645</v>
      </c>
      <c r="S12" s="213" t="s">
        <v>375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1983</v>
      </c>
      <c r="D13" s="158" t="s">
        <v>1984</v>
      </c>
      <c r="E13" s="158" t="s">
        <v>1985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1959</v>
      </c>
      <c r="O13" s="226" t="s">
        <v>370</v>
      </c>
      <c r="P13" s="219" t="s">
        <v>385</v>
      </c>
      <c r="Q13" s="219" t="s">
        <v>372</v>
      </c>
      <c r="R13" s="217">
        <v>3058212</v>
      </c>
      <c r="S13" s="213" t="s">
        <v>386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14252298</v>
      </c>
      <c r="D14" s="161">
        <f>+D15+D16</f>
        <v>14606570</v>
      </c>
      <c r="E14" s="161">
        <f>+E15+E16</f>
        <v>14846570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1960</v>
      </c>
      <c r="O14" s="226" t="s">
        <v>370</v>
      </c>
      <c r="P14" s="219" t="s">
        <v>376</v>
      </c>
      <c r="Q14" s="219" t="s">
        <v>372</v>
      </c>
      <c r="R14" s="217">
        <v>3392589</v>
      </c>
      <c r="S14" s="213" t="s">
        <v>377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14252298</v>
      </c>
      <c r="D15" s="164">
        <f>'PLAN PRIHODA I PRIMITAKA '!D67</f>
        <v>14606570</v>
      </c>
      <c r="E15" s="164">
        <f>'PLAN PRIHODA I PRIMITAKA '!D107</f>
        <v>14846570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1961</v>
      </c>
      <c r="O15" s="226" t="s">
        <v>370</v>
      </c>
      <c r="P15" s="219" t="s">
        <v>395</v>
      </c>
      <c r="Q15" s="219" t="s">
        <v>372</v>
      </c>
      <c r="R15" s="217">
        <v>4748875</v>
      </c>
      <c r="S15" s="213" t="s">
        <v>396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1962</v>
      </c>
      <c r="O16" s="226" t="s">
        <v>370</v>
      </c>
      <c r="P16" s="219" t="s">
        <v>390</v>
      </c>
      <c r="Q16" s="219" t="s">
        <v>372</v>
      </c>
      <c r="R16" s="217">
        <v>1404881</v>
      </c>
      <c r="S16" s="213" t="s">
        <v>391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15035858</v>
      </c>
      <c r="D17" s="168">
        <f>+D18+D19</f>
        <v>15092570</v>
      </c>
      <c r="E17" s="168">
        <f>+E18+E19</f>
        <v>15151520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1963</v>
      </c>
      <c r="O17" s="226" t="s">
        <v>370</v>
      </c>
      <c r="P17" s="219" t="s">
        <v>378</v>
      </c>
      <c r="Q17" s="219" t="s">
        <v>372</v>
      </c>
      <c r="R17" s="217">
        <v>3014185</v>
      </c>
      <c r="S17" s="213" t="s">
        <v>379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14542820</v>
      </c>
      <c r="D18" s="170">
        <f>'PLAN RASHODA I IZDATAKA'!D72</f>
        <v>14751570</v>
      </c>
      <c r="E18" s="170">
        <f>'PLAN RASHODA I IZDATAKA'!D92</f>
        <v>14828520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1964</v>
      </c>
      <c r="O18" s="226" t="s">
        <v>370</v>
      </c>
      <c r="P18" s="219" t="s">
        <v>380</v>
      </c>
      <c r="Q18" s="219" t="s">
        <v>372</v>
      </c>
      <c r="R18" s="217">
        <v>3014347</v>
      </c>
      <c r="S18" s="213" t="s">
        <v>381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493038</v>
      </c>
      <c r="D19" s="170">
        <f>'PLAN RASHODA I IZDATAKA'!D80</f>
        <v>341000</v>
      </c>
      <c r="E19" s="170">
        <f>'PLAN RASHODA I IZDATAKA'!D100</f>
        <v>323000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1965</v>
      </c>
      <c r="O19" s="226" t="s">
        <v>370</v>
      </c>
      <c r="P19" s="219" t="s">
        <v>1915</v>
      </c>
      <c r="Q19" s="219" t="s">
        <v>372</v>
      </c>
      <c r="R19" s="217">
        <v>3397335</v>
      </c>
      <c r="S19" s="213" t="s">
        <v>382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-783560</v>
      </c>
      <c r="D20" s="161">
        <f>+D14-D17</f>
        <v>-486000</v>
      </c>
      <c r="E20" s="161">
        <f>+E14-E17</f>
        <v>-304950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1966</v>
      </c>
      <c r="O20" s="226" t="s">
        <v>370</v>
      </c>
      <c r="P20" s="219" t="s">
        <v>392</v>
      </c>
      <c r="Q20" s="219" t="s">
        <v>393</v>
      </c>
      <c r="R20" s="217">
        <v>1986490</v>
      </c>
      <c r="S20" s="213" t="s">
        <v>394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8"/>
      <c r="C21" s="269"/>
      <c r="D21" s="269"/>
      <c r="E21" s="269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1967</v>
      </c>
      <c r="O21" s="226" t="s">
        <v>370</v>
      </c>
      <c r="P21" s="219" t="s">
        <v>1968</v>
      </c>
      <c r="Q21" s="219" t="s">
        <v>372</v>
      </c>
      <c r="R21" s="217">
        <v>5302099</v>
      </c>
      <c r="S21" s="213" t="s">
        <v>1969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1983</v>
      </c>
      <c r="D22" s="158" t="s">
        <v>1984</v>
      </c>
      <c r="E22" s="158" t="s">
        <v>1985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1970</v>
      </c>
      <c r="O22" s="226" t="s">
        <v>370</v>
      </c>
      <c r="P22" s="219" t="s">
        <v>383</v>
      </c>
      <c r="Q22" s="219" t="s">
        <v>372</v>
      </c>
      <c r="R22" s="217">
        <v>1388142</v>
      </c>
      <c r="S22" s="213" t="s">
        <v>384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2174960</v>
      </c>
      <c r="D23" s="169">
        <f>'PLAN PRIHODA I PRIMITAKA '!D45</f>
        <v>1347400</v>
      </c>
      <c r="E23" s="169">
        <f>'PLAN PRIHODA I PRIMITAKA '!D85</f>
        <v>817400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1971</v>
      </c>
      <c r="O23" s="226" t="s">
        <v>370</v>
      </c>
      <c r="P23" s="219" t="s">
        <v>387</v>
      </c>
      <c r="Q23" s="219" t="s">
        <v>372</v>
      </c>
      <c r="R23" s="217">
        <v>3014193</v>
      </c>
      <c r="S23" s="213" t="s">
        <v>388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-1347400</v>
      </c>
      <c r="D24" s="173">
        <f>'PLAN PRIHODA I PRIMITAKA '!D47</f>
        <v>-817400</v>
      </c>
      <c r="E24" s="174">
        <f>'PLAN PRIHODA I PRIMITAKA '!D87</f>
        <v>-468450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1972</v>
      </c>
      <c r="O24" s="226" t="s">
        <v>370</v>
      </c>
      <c r="P24" s="219" t="s">
        <v>1973</v>
      </c>
      <c r="Q24" s="219" t="s">
        <v>372</v>
      </c>
      <c r="R24" s="217">
        <v>3058204</v>
      </c>
      <c r="S24" s="213" t="s">
        <v>389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8"/>
      <c r="C25" s="269"/>
      <c r="D25" s="269"/>
      <c r="E25" s="269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398</v>
      </c>
      <c r="O25" s="220" t="s">
        <v>1986</v>
      </c>
      <c r="P25" s="219" t="s">
        <v>399</v>
      </c>
      <c r="Q25" s="219" t="s">
        <v>400</v>
      </c>
      <c r="R25" s="217">
        <v>2161753</v>
      </c>
      <c r="S25" s="213" t="s">
        <v>401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1983</v>
      </c>
      <c r="D26" s="158" t="s">
        <v>1984</v>
      </c>
      <c r="E26" s="158" t="s">
        <v>1985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402</v>
      </c>
      <c r="O26" s="220" t="s">
        <v>402</v>
      </c>
      <c r="P26" s="219" t="s">
        <v>1918</v>
      </c>
      <c r="Q26" s="219" t="s">
        <v>403</v>
      </c>
      <c r="R26" s="217">
        <v>2752298</v>
      </c>
      <c r="S26" s="213" t="s">
        <v>404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405</v>
      </c>
      <c r="O27" s="220" t="s">
        <v>405</v>
      </c>
      <c r="P27" s="219" t="s">
        <v>406</v>
      </c>
      <c r="Q27" s="219" t="s">
        <v>407</v>
      </c>
      <c r="R27" s="217">
        <v>1787578</v>
      </c>
      <c r="S27" s="213" t="s">
        <v>408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44000</v>
      </c>
      <c r="D28" s="164">
        <f>'PLAN RASHODA I IZDATAKA'!D86</f>
        <v>44000</v>
      </c>
      <c r="E28" s="164">
        <f>'PLAN RASHODA I IZDATAKA'!D106</f>
        <v>44000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412</v>
      </c>
      <c r="O28" s="156" t="s">
        <v>412</v>
      </c>
      <c r="P28" s="219" t="s">
        <v>413</v>
      </c>
      <c r="Q28" s="219" t="s">
        <v>414</v>
      </c>
      <c r="R28" s="217">
        <v>3337413</v>
      </c>
      <c r="S28" s="213" t="s">
        <v>415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-44000</v>
      </c>
      <c r="D29" s="168">
        <f>+D27-D28</f>
        <v>-44000</v>
      </c>
      <c r="E29" s="168">
        <f>+E27-E28</f>
        <v>-44000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416</v>
      </c>
      <c r="O29" s="156" t="s">
        <v>412</v>
      </c>
      <c r="P29" s="219" t="s">
        <v>417</v>
      </c>
      <c r="Q29" s="219" t="s">
        <v>414</v>
      </c>
      <c r="R29" s="217">
        <v>1954253</v>
      </c>
      <c r="S29" s="213" t="s">
        <v>418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8"/>
      <c r="C30" s="269"/>
      <c r="D30" s="269"/>
      <c r="E30" s="269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419</v>
      </c>
      <c r="O30" s="156" t="s">
        <v>412</v>
      </c>
      <c r="P30" s="219" t="s">
        <v>420</v>
      </c>
      <c r="Q30" s="219" t="s">
        <v>414</v>
      </c>
      <c r="R30" s="217">
        <v>3328627</v>
      </c>
      <c r="S30" s="213" t="s">
        <v>421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422</v>
      </c>
      <c r="O31" s="156" t="s">
        <v>412</v>
      </c>
      <c r="P31" s="219" t="s">
        <v>423</v>
      </c>
      <c r="Q31" s="219" t="s">
        <v>424</v>
      </c>
      <c r="R31" s="217">
        <v>3091732</v>
      </c>
      <c r="S31" s="213" t="s">
        <v>425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449</v>
      </c>
      <c r="O32" s="156" t="s">
        <v>412</v>
      </c>
      <c r="P32" s="219" t="s">
        <v>450</v>
      </c>
      <c r="Q32" s="219" t="s">
        <v>414</v>
      </c>
      <c r="R32" s="217" t="s">
        <v>451</v>
      </c>
      <c r="S32" s="213" t="s">
        <v>452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426</v>
      </c>
      <c r="O33" s="156" t="s">
        <v>412</v>
      </c>
      <c r="P33" s="219" t="s">
        <v>427</v>
      </c>
      <c r="Q33" s="219" t="s">
        <v>414</v>
      </c>
      <c r="R33" s="217">
        <v>3368491</v>
      </c>
      <c r="S33" s="213" t="s">
        <v>428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1919</v>
      </c>
      <c r="O34" s="156" t="s">
        <v>412</v>
      </c>
      <c r="P34" s="219" t="s">
        <v>429</v>
      </c>
      <c r="Q34" s="219" t="s">
        <v>414</v>
      </c>
      <c r="R34" s="217">
        <v>3395855</v>
      </c>
      <c r="S34" s="213" t="s">
        <v>430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431</v>
      </c>
      <c r="O35" s="156" t="s">
        <v>412</v>
      </c>
      <c r="P35" s="219" t="s">
        <v>432</v>
      </c>
      <c r="Q35" s="219" t="s">
        <v>414</v>
      </c>
      <c r="R35" s="217">
        <v>3328554</v>
      </c>
      <c r="S35" s="213" t="s">
        <v>433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434</v>
      </c>
      <c r="O36" s="156" t="s">
        <v>412</v>
      </c>
      <c r="P36" s="219" t="s">
        <v>435</v>
      </c>
      <c r="Q36" s="219" t="s">
        <v>414</v>
      </c>
      <c r="R36" s="217">
        <v>1580485</v>
      </c>
      <c r="S36" s="213" t="s">
        <v>436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437</v>
      </c>
      <c r="O37" s="156" t="s">
        <v>412</v>
      </c>
      <c r="P37" s="219" t="s">
        <v>438</v>
      </c>
      <c r="Q37" s="219" t="s">
        <v>414</v>
      </c>
      <c r="R37" s="217">
        <v>3328562</v>
      </c>
      <c r="S37" s="213" t="s">
        <v>439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440</v>
      </c>
      <c r="O38" s="156" t="s">
        <v>412</v>
      </c>
      <c r="P38" s="219" t="s">
        <v>441</v>
      </c>
      <c r="Q38" s="219" t="s">
        <v>414</v>
      </c>
      <c r="R38" s="217">
        <v>3328686</v>
      </c>
      <c r="S38" s="213" t="s">
        <v>442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443</v>
      </c>
      <c r="O39" s="156" t="s">
        <v>412</v>
      </c>
      <c r="P39" s="219" t="s">
        <v>444</v>
      </c>
      <c r="Q39" s="219" t="s">
        <v>414</v>
      </c>
      <c r="R39" s="217">
        <v>3334317</v>
      </c>
      <c r="S39" s="213" t="s">
        <v>445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446</v>
      </c>
      <c r="O40" s="156" t="s">
        <v>412</v>
      </c>
      <c r="P40" s="219" t="s">
        <v>447</v>
      </c>
      <c r="Q40" s="219" t="s">
        <v>414</v>
      </c>
      <c r="R40" s="217">
        <v>2116073</v>
      </c>
      <c r="S40" s="213" t="s">
        <v>448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1917</v>
      </c>
      <c r="O41" s="226" t="s">
        <v>1917</v>
      </c>
      <c r="P41" s="219" t="s">
        <v>1974</v>
      </c>
      <c r="Q41" s="219" t="s">
        <v>1975</v>
      </c>
      <c r="R41" s="217">
        <v>5290538</v>
      </c>
      <c r="S41" s="213" t="s">
        <v>1976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453</v>
      </c>
      <c r="O42" s="220" t="s">
        <v>453</v>
      </c>
      <c r="P42" s="219" t="s">
        <v>463</v>
      </c>
      <c r="Q42" s="219" t="s">
        <v>454</v>
      </c>
      <c r="R42" s="217">
        <v>3129306</v>
      </c>
      <c r="S42" s="213" t="s">
        <v>455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456</v>
      </c>
      <c r="O43" s="220" t="s">
        <v>453</v>
      </c>
      <c r="P43" s="219" t="s">
        <v>457</v>
      </c>
      <c r="Q43" s="219" t="s">
        <v>454</v>
      </c>
      <c r="R43" s="217">
        <v>3119076</v>
      </c>
      <c r="S43" s="213" t="s">
        <v>458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459</v>
      </c>
      <c r="O44" s="220" t="s">
        <v>453</v>
      </c>
      <c r="P44" s="219" t="s">
        <v>460</v>
      </c>
      <c r="Q44" s="219" t="s">
        <v>454</v>
      </c>
      <c r="R44" s="217">
        <v>3118339</v>
      </c>
      <c r="S44" s="213" t="s">
        <v>461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465</v>
      </c>
      <c r="O45" s="220" t="s">
        <v>453</v>
      </c>
      <c r="P45" s="219" t="s">
        <v>466</v>
      </c>
      <c r="Q45" s="219" t="s">
        <v>454</v>
      </c>
      <c r="R45" s="217">
        <v>3149463</v>
      </c>
      <c r="S45" s="213" t="s">
        <v>467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462</v>
      </c>
      <c r="O46" s="220" t="s">
        <v>453</v>
      </c>
      <c r="P46" s="219" t="s">
        <v>463</v>
      </c>
      <c r="Q46" s="219" t="s">
        <v>454</v>
      </c>
      <c r="R46" s="217">
        <v>1413236</v>
      </c>
      <c r="S46" s="213" t="s">
        <v>464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473</v>
      </c>
      <c r="O47" s="220" t="s">
        <v>453</v>
      </c>
      <c r="P47" s="219" t="s">
        <v>474</v>
      </c>
      <c r="Q47" s="219" t="s">
        <v>454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468</v>
      </c>
      <c r="O48" s="220" t="s">
        <v>453</v>
      </c>
      <c r="P48" s="219" t="s">
        <v>1920</v>
      </c>
      <c r="Q48" s="219" t="s">
        <v>454</v>
      </c>
      <c r="R48" s="217">
        <v>3119068</v>
      </c>
      <c r="S48" s="213" t="s">
        <v>469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470</v>
      </c>
      <c r="O49" s="220" t="s">
        <v>453</v>
      </c>
      <c r="P49" s="219" t="s">
        <v>471</v>
      </c>
      <c r="Q49" s="219" t="s">
        <v>454</v>
      </c>
      <c r="R49" s="217">
        <v>2393255</v>
      </c>
      <c r="S49" s="213" t="s">
        <v>472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475</v>
      </c>
      <c r="O50" s="220" t="s">
        <v>453</v>
      </c>
      <c r="P50" s="219" t="s">
        <v>476</v>
      </c>
      <c r="Q50" s="219" t="s">
        <v>454</v>
      </c>
      <c r="R50" s="217">
        <v>1315366</v>
      </c>
      <c r="S50" s="213" t="s">
        <v>477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478</v>
      </c>
      <c r="O51" s="220" t="s">
        <v>453</v>
      </c>
      <c r="P51" s="219" t="s">
        <v>1921</v>
      </c>
      <c r="Q51" s="219" t="s">
        <v>454</v>
      </c>
      <c r="R51" s="217">
        <v>1406043</v>
      </c>
      <c r="S51" s="213" t="s">
        <v>479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480</v>
      </c>
      <c r="O52" s="220" t="s">
        <v>453</v>
      </c>
      <c r="P52" s="219" t="s">
        <v>481</v>
      </c>
      <c r="Q52" s="219" t="s">
        <v>454</v>
      </c>
      <c r="R52" s="217">
        <v>3118347</v>
      </c>
      <c r="S52" s="213" t="s">
        <v>482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483</v>
      </c>
      <c r="O53" s="220" t="s">
        <v>453</v>
      </c>
      <c r="P53" s="219" t="s">
        <v>1922</v>
      </c>
      <c r="Q53" s="219" t="s">
        <v>454</v>
      </c>
      <c r="R53" s="217">
        <v>3199622</v>
      </c>
      <c r="S53" s="213" t="s">
        <v>484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485</v>
      </c>
      <c r="O54" s="220" t="s">
        <v>453</v>
      </c>
      <c r="P54" s="219" t="s">
        <v>486</v>
      </c>
      <c r="Q54" s="219" t="s">
        <v>454</v>
      </c>
      <c r="R54" s="217">
        <v>3118436</v>
      </c>
      <c r="S54" s="213" t="s">
        <v>487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488</v>
      </c>
      <c r="O55" s="220" t="s">
        <v>453</v>
      </c>
      <c r="P55" s="219" t="s">
        <v>489</v>
      </c>
      <c r="Q55" s="219" t="s">
        <v>454</v>
      </c>
      <c r="R55" s="217">
        <v>1321358</v>
      </c>
      <c r="S55" s="213" t="s">
        <v>490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409</v>
      </c>
      <c r="O56" s="220" t="s">
        <v>409</v>
      </c>
      <c r="P56" s="219" t="s">
        <v>1923</v>
      </c>
      <c r="Q56" s="219" t="s">
        <v>410</v>
      </c>
      <c r="R56" s="217">
        <v>1695525</v>
      </c>
      <c r="S56" s="213" t="s">
        <v>411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491</v>
      </c>
      <c r="O57" s="220" t="s">
        <v>491</v>
      </c>
      <c r="P57" s="219" t="s">
        <v>559</v>
      </c>
      <c r="Q57" s="219" t="s">
        <v>369</v>
      </c>
      <c r="R57" s="217">
        <v>3211592</v>
      </c>
      <c r="S57" s="213" t="s">
        <v>492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493</v>
      </c>
      <c r="O58" s="220" t="s">
        <v>491</v>
      </c>
      <c r="P58" s="219" t="s">
        <v>494</v>
      </c>
      <c r="Q58" s="219" t="s">
        <v>369</v>
      </c>
      <c r="R58" s="217">
        <v>3283097</v>
      </c>
      <c r="S58" s="213" t="s">
        <v>495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496</v>
      </c>
      <c r="O59" s="220" t="s">
        <v>491</v>
      </c>
      <c r="P59" s="219" t="s">
        <v>497</v>
      </c>
      <c r="Q59" s="219" t="s">
        <v>369</v>
      </c>
      <c r="R59" s="217">
        <v>3205029</v>
      </c>
      <c r="S59" s="213" t="s">
        <v>498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499</v>
      </c>
      <c r="O60" s="220" t="s">
        <v>491</v>
      </c>
      <c r="P60" s="219" t="s">
        <v>500</v>
      </c>
      <c r="Q60" s="219" t="s">
        <v>369</v>
      </c>
      <c r="R60" s="217">
        <v>3207919</v>
      </c>
      <c r="S60" s="213" t="s">
        <v>501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502</v>
      </c>
      <c r="O61" s="220" t="s">
        <v>491</v>
      </c>
      <c r="P61" s="219" t="s">
        <v>503</v>
      </c>
      <c r="Q61" s="219" t="s">
        <v>369</v>
      </c>
      <c r="R61" s="217">
        <v>3204952</v>
      </c>
      <c r="S61" s="213" t="s">
        <v>504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505</v>
      </c>
      <c r="O62" s="220" t="s">
        <v>491</v>
      </c>
      <c r="P62" s="219" t="s">
        <v>506</v>
      </c>
      <c r="Q62" s="219" t="s">
        <v>369</v>
      </c>
      <c r="R62" s="217">
        <v>3219780</v>
      </c>
      <c r="S62" s="213" t="s">
        <v>507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508</v>
      </c>
      <c r="O63" s="220" t="s">
        <v>491</v>
      </c>
      <c r="P63" s="219" t="s">
        <v>1924</v>
      </c>
      <c r="Q63" s="219" t="s">
        <v>369</v>
      </c>
      <c r="R63" s="217">
        <v>3272079</v>
      </c>
      <c r="S63" s="213" t="s">
        <v>509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510</v>
      </c>
      <c r="O64" s="220" t="s">
        <v>491</v>
      </c>
      <c r="P64" s="221" t="s">
        <v>511</v>
      </c>
      <c r="Q64" s="221" t="s">
        <v>369</v>
      </c>
      <c r="R64" s="222">
        <v>3276643</v>
      </c>
      <c r="S64" s="213" t="s">
        <v>512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1925</v>
      </c>
      <c r="O65" s="220" t="s">
        <v>491</v>
      </c>
      <c r="P65" s="219" t="s">
        <v>513</v>
      </c>
      <c r="Q65" s="219" t="s">
        <v>369</v>
      </c>
      <c r="R65" s="217">
        <v>1235664</v>
      </c>
      <c r="S65" s="213" t="s">
        <v>514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1926</v>
      </c>
      <c r="O66" s="220" t="s">
        <v>491</v>
      </c>
      <c r="P66" s="219" t="s">
        <v>1927</v>
      </c>
      <c r="Q66" s="219" t="s">
        <v>369</v>
      </c>
      <c r="R66" s="217">
        <v>5214068</v>
      </c>
      <c r="S66" s="213" t="s">
        <v>1928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517</v>
      </c>
      <c r="O67" s="220" t="s">
        <v>491</v>
      </c>
      <c r="P67" s="219" t="s">
        <v>518</v>
      </c>
      <c r="Q67" s="219" t="s">
        <v>369</v>
      </c>
      <c r="R67" s="217">
        <v>3250270</v>
      </c>
      <c r="S67" s="213" t="s">
        <v>519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520</v>
      </c>
      <c r="O68" s="220" t="s">
        <v>491</v>
      </c>
      <c r="P68" s="219" t="s">
        <v>521</v>
      </c>
      <c r="Q68" s="219" t="s">
        <v>369</v>
      </c>
      <c r="R68" s="217">
        <v>3270262</v>
      </c>
      <c r="S68" s="213" t="s">
        <v>522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523</v>
      </c>
      <c r="O69" s="220" t="s">
        <v>491</v>
      </c>
      <c r="P69" s="219" t="s">
        <v>524</v>
      </c>
      <c r="Q69" s="219" t="s">
        <v>369</v>
      </c>
      <c r="R69" s="217">
        <v>3260771</v>
      </c>
      <c r="S69" s="213" t="s">
        <v>525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526</v>
      </c>
      <c r="O70" s="220" t="s">
        <v>491</v>
      </c>
      <c r="P70" s="219" t="s">
        <v>527</v>
      </c>
      <c r="Q70" s="219" t="s">
        <v>369</v>
      </c>
      <c r="R70" s="217">
        <v>3276546</v>
      </c>
      <c r="S70" s="213" t="s">
        <v>528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529</v>
      </c>
      <c r="O71" s="220" t="s">
        <v>491</v>
      </c>
      <c r="P71" s="219" t="s">
        <v>530</v>
      </c>
      <c r="Q71" s="219" t="s">
        <v>369</v>
      </c>
      <c r="R71" s="217">
        <v>3205037</v>
      </c>
      <c r="S71" s="213" t="s">
        <v>531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532</v>
      </c>
      <c r="O72" s="220" t="s">
        <v>491</v>
      </c>
      <c r="P72" s="219" t="s">
        <v>533</v>
      </c>
      <c r="Q72" s="219" t="s">
        <v>369</v>
      </c>
      <c r="R72" s="217">
        <v>3254852</v>
      </c>
      <c r="S72" s="213" t="s">
        <v>534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535</v>
      </c>
      <c r="O73" s="220" t="s">
        <v>491</v>
      </c>
      <c r="P73" s="219" t="s">
        <v>1929</v>
      </c>
      <c r="Q73" s="219" t="s">
        <v>369</v>
      </c>
      <c r="R73" s="217">
        <v>3204987</v>
      </c>
      <c r="S73" s="213" t="s">
        <v>536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537</v>
      </c>
      <c r="O74" s="220" t="s">
        <v>491</v>
      </c>
      <c r="P74" s="219" t="s">
        <v>538</v>
      </c>
      <c r="Q74" s="219" t="s">
        <v>539</v>
      </c>
      <c r="R74" s="217">
        <v>3042316</v>
      </c>
      <c r="S74" s="213" t="s">
        <v>540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541</v>
      </c>
      <c r="O75" s="220" t="s">
        <v>491</v>
      </c>
      <c r="P75" s="219" t="s">
        <v>542</v>
      </c>
      <c r="Q75" s="219" t="s">
        <v>369</v>
      </c>
      <c r="R75" s="217">
        <v>3227120</v>
      </c>
      <c r="S75" s="213" t="s">
        <v>543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544</v>
      </c>
      <c r="O76" s="220" t="s">
        <v>491</v>
      </c>
      <c r="P76" s="219" t="s">
        <v>545</v>
      </c>
      <c r="Q76" s="219" t="s">
        <v>369</v>
      </c>
      <c r="R76" s="217">
        <v>3219763</v>
      </c>
      <c r="S76" s="213" t="s">
        <v>546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515</v>
      </c>
      <c r="O77" s="220" t="s">
        <v>491</v>
      </c>
      <c r="P77" s="219" t="s">
        <v>516</v>
      </c>
      <c r="Q77" s="219" t="s">
        <v>369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547</v>
      </c>
      <c r="O78" s="220" t="s">
        <v>491</v>
      </c>
      <c r="P78" s="219" t="s">
        <v>548</v>
      </c>
      <c r="Q78" s="219" t="s">
        <v>369</v>
      </c>
      <c r="R78" s="217">
        <v>3274080</v>
      </c>
      <c r="S78" s="213" t="s">
        <v>549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550</v>
      </c>
      <c r="O79" s="220" t="s">
        <v>491</v>
      </c>
      <c r="P79" s="219" t="s">
        <v>551</v>
      </c>
      <c r="Q79" s="219" t="s">
        <v>369</v>
      </c>
      <c r="R79" s="217">
        <v>3270211</v>
      </c>
      <c r="S79" s="213" t="s">
        <v>552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553</v>
      </c>
      <c r="O80" s="220" t="s">
        <v>491</v>
      </c>
      <c r="P80" s="219" t="s">
        <v>554</v>
      </c>
      <c r="Q80" s="219" t="s">
        <v>1930</v>
      </c>
      <c r="R80" s="217">
        <v>3313786</v>
      </c>
      <c r="S80" s="213" t="s">
        <v>555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556</v>
      </c>
      <c r="O81" s="220" t="s">
        <v>491</v>
      </c>
      <c r="P81" s="219" t="s">
        <v>1931</v>
      </c>
      <c r="Q81" s="219" t="s">
        <v>369</v>
      </c>
      <c r="R81" s="217">
        <v>3205002</v>
      </c>
      <c r="S81" s="213" t="s">
        <v>557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558</v>
      </c>
      <c r="O82" s="220" t="s">
        <v>491</v>
      </c>
      <c r="P82" s="219" t="s">
        <v>559</v>
      </c>
      <c r="Q82" s="219" t="s">
        <v>369</v>
      </c>
      <c r="R82" s="217">
        <v>3225909</v>
      </c>
      <c r="S82" s="213" t="s">
        <v>560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561</v>
      </c>
      <c r="O83" s="220" t="s">
        <v>491</v>
      </c>
      <c r="P83" s="219" t="s">
        <v>567</v>
      </c>
      <c r="Q83" s="219" t="s">
        <v>369</v>
      </c>
      <c r="R83" s="217">
        <v>3207102</v>
      </c>
      <c r="S83" s="213" t="s">
        <v>562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563</v>
      </c>
      <c r="O84" s="220" t="s">
        <v>491</v>
      </c>
      <c r="P84" s="219" t="s">
        <v>564</v>
      </c>
      <c r="Q84" s="219" t="s">
        <v>369</v>
      </c>
      <c r="R84" s="217">
        <v>3270149</v>
      </c>
      <c r="S84" s="213" t="s">
        <v>565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566</v>
      </c>
      <c r="O85" s="220" t="s">
        <v>491</v>
      </c>
      <c r="P85" s="225" t="s">
        <v>567</v>
      </c>
      <c r="Q85" s="225" t="s">
        <v>369</v>
      </c>
      <c r="R85" s="217">
        <v>3207005</v>
      </c>
      <c r="S85" s="213" t="s">
        <v>568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569</v>
      </c>
      <c r="O86" s="220" t="s">
        <v>491</v>
      </c>
      <c r="P86" s="219" t="s">
        <v>570</v>
      </c>
      <c r="Q86" s="219" t="s">
        <v>369</v>
      </c>
      <c r="R86" s="217">
        <v>3204995</v>
      </c>
      <c r="S86" s="213" t="s">
        <v>571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1977</v>
      </c>
      <c r="O87" s="220" t="s">
        <v>491</v>
      </c>
      <c r="P87" s="219" t="s">
        <v>494</v>
      </c>
      <c r="Q87" s="219" t="s">
        <v>369</v>
      </c>
      <c r="R87" s="217">
        <v>3281485</v>
      </c>
      <c r="S87" s="213" t="s">
        <v>572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573</v>
      </c>
      <c r="O88" s="220" t="s">
        <v>491</v>
      </c>
      <c r="P88" s="219" t="s">
        <v>574</v>
      </c>
      <c r="Q88" s="219" t="s">
        <v>369</v>
      </c>
      <c r="R88" s="217">
        <v>3207064</v>
      </c>
      <c r="S88" s="213" t="s">
        <v>575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576</v>
      </c>
      <c r="O89" s="220" t="s">
        <v>491</v>
      </c>
      <c r="P89" s="219" t="s">
        <v>577</v>
      </c>
      <c r="Q89" s="219" t="s">
        <v>369</v>
      </c>
      <c r="R89" s="217">
        <v>1422545</v>
      </c>
      <c r="S89" s="213" t="s">
        <v>578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579</v>
      </c>
      <c r="O90" s="220" t="s">
        <v>491</v>
      </c>
      <c r="P90" s="219" t="s">
        <v>580</v>
      </c>
      <c r="Q90" s="219" t="s">
        <v>369</v>
      </c>
      <c r="R90" s="217">
        <v>3225755</v>
      </c>
      <c r="S90" s="213" t="s">
        <v>581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590</v>
      </c>
      <c r="O91" s="220" t="s">
        <v>586</v>
      </c>
      <c r="P91" s="219" t="s">
        <v>591</v>
      </c>
      <c r="Q91" s="219" t="s">
        <v>369</v>
      </c>
      <c r="R91" s="217">
        <v>1398270</v>
      </c>
      <c r="S91" s="213" t="s">
        <v>592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1932</v>
      </c>
      <c r="O92" s="220" t="s">
        <v>586</v>
      </c>
      <c r="P92" s="219" t="s">
        <v>1933</v>
      </c>
      <c r="Q92" s="219" t="s">
        <v>1934</v>
      </c>
      <c r="R92" s="217">
        <v>2271354</v>
      </c>
      <c r="S92" s="213" t="s">
        <v>1935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593</v>
      </c>
      <c r="O93" s="220" t="s">
        <v>586</v>
      </c>
      <c r="P93" s="219" t="s">
        <v>594</v>
      </c>
      <c r="Q93" s="219" t="s">
        <v>595</v>
      </c>
      <c r="R93" s="217">
        <v>1970828</v>
      </c>
      <c r="S93" s="213" t="s">
        <v>596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597</v>
      </c>
      <c r="O94" s="220" t="s">
        <v>586</v>
      </c>
      <c r="P94" s="219" t="s">
        <v>598</v>
      </c>
      <c r="Q94" s="219" t="s">
        <v>599</v>
      </c>
      <c r="R94" s="217">
        <v>1963813</v>
      </c>
      <c r="S94" s="213" t="s">
        <v>600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601</v>
      </c>
      <c r="O95" s="220" t="s">
        <v>586</v>
      </c>
      <c r="P95" s="219" t="s">
        <v>602</v>
      </c>
      <c r="Q95" s="219" t="s">
        <v>603</v>
      </c>
      <c r="R95" s="223">
        <v>2103133</v>
      </c>
      <c r="S95" s="213" t="s">
        <v>604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605</v>
      </c>
      <c r="O96" s="220" t="s">
        <v>586</v>
      </c>
      <c r="P96" s="219" t="s">
        <v>606</v>
      </c>
      <c r="Q96" s="219" t="s">
        <v>607</v>
      </c>
      <c r="R96" s="217">
        <v>1286030</v>
      </c>
      <c r="S96" s="213" t="s">
        <v>608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609</v>
      </c>
      <c r="O97" s="220" t="s">
        <v>586</v>
      </c>
      <c r="P97" s="219" t="s">
        <v>610</v>
      </c>
      <c r="Q97" s="219" t="s">
        <v>611</v>
      </c>
      <c r="R97" s="217">
        <v>1395521</v>
      </c>
      <c r="S97" s="213" t="s">
        <v>612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613</v>
      </c>
      <c r="O98" s="220" t="s">
        <v>586</v>
      </c>
      <c r="P98" s="219" t="s">
        <v>614</v>
      </c>
      <c r="Q98" s="219" t="s">
        <v>414</v>
      </c>
      <c r="R98" s="217">
        <v>1387332</v>
      </c>
      <c r="S98" s="213" t="s">
        <v>615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616</v>
      </c>
      <c r="O99" s="220" t="s">
        <v>586</v>
      </c>
      <c r="P99" s="219" t="s">
        <v>617</v>
      </c>
      <c r="Q99" s="219" t="s">
        <v>618</v>
      </c>
      <c r="R99" s="217">
        <v>2100673</v>
      </c>
      <c r="S99" s="213" t="s">
        <v>619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1978</v>
      </c>
      <c r="O100" s="220" t="s">
        <v>586</v>
      </c>
      <c r="P100" s="219" t="s">
        <v>620</v>
      </c>
      <c r="Q100" s="219" t="s">
        <v>621</v>
      </c>
      <c r="R100" s="217">
        <v>2282208</v>
      </c>
      <c r="S100" s="213" t="s">
        <v>622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623</v>
      </c>
      <c r="O101" s="220" t="s">
        <v>586</v>
      </c>
      <c r="P101" s="219" t="s">
        <v>624</v>
      </c>
      <c r="Q101" s="219" t="s">
        <v>625</v>
      </c>
      <c r="R101" s="217">
        <v>1411942</v>
      </c>
      <c r="S101" s="213" t="s">
        <v>626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627</v>
      </c>
      <c r="O102" s="220" t="s">
        <v>586</v>
      </c>
      <c r="P102" s="219" t="s">
        <v>628</v>
      </c>
      <c r="Q102" s="219" t="s">
        <v>369</v>
      </c>
      <c r="R102" s="217">
        <v>1274597</v>
      </c>
      <c r="S102" s="213" t="s">
        <v>629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631</v>
      </c>
      <c r="O103" s="220" t="s">
        <v>586</v>
      </c>
      <c r="P103" s="219" t="s">
        <v>632</v>
      </c>
      <c r="Q103" s="219" t="s">
        <v>369</v>
      </c>
      <c r="R103" s="217">
        <v>3219925</v>
      </c>
      <c r="S103" s="213" t="s">
        <v>633</v>
      </c>
      <c r="T103" s="214" t="s">
        <v>754</v>
      </c>
      <c r="U103" s="215" t="s">
        <v>630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661</v>
      </c>
      <c r="O104" s="220" t="s">
        <v>586</v>
      </c>
      <c r="P104" s="219" t="s">
        <v>662</v>
      </c>
      <c r="Q104" s="219" t="s">
        <v>369</v>
      </c>
      <c r="R104" s="217">
        <v>3219518</v>
      </c>
      <c r="S104" s="213" t="s">
        <v>663</v>
      </c>
      <c r="T104" s="214" t="s">
        <v>754</v>
      </c>
      <c r="U104" s="215" t="s">
        <v>630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634</v>
      </c>
      <c r="O105" s="220" t="s">
        <v>586</v>
      </c>
      <c r="P105" s="219" t="s">
        <v>635</v>
      </c>
      <c r="Q105" s="219" t="s">
        <v>369</v>
      </c>
      <c r="R105" s="217">
        <v>3207153</v>
      </c>
      <c r="S105" s="213" t="s">
        <v>636</v>
      </c>
      <c r="T105" s="214" t="s">
        <v>754</v>
      </c>
      <c r="U105" s="215" t="s">
        <v>630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696</v>
      </c>
      <c r="O106" s="220" t="s">
        <v>586</v>
      </c>
      <c r="P106" s="219" t="s">
        <v>697</v>
      </c>
      <c r="Q106" s="219" t="s">
        <v>698</v>
      </c>
      <c r="R106" s="217">
        <v>3115879</v>
      </c>
      <c r="S106" s="213" t="s">
        <v>699</v>
      </c>
      <c r="T106" s="214" t="s">
        <v>754</v>
      </c>
      <c r="U106" s="215" t="s">
        <v>630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637</v>
      </c>
      <c r="O107" s="220" t="s">
        <v>586</v>
      </c>
      <c r="P107" s="219" t="s">
        <v>638</v>
      </c>
      <c r="Q107" s="219" t="s">
        <v>369</v>
      </c>
      <c r="R107" s="217">
        <v>3274098</v>
      </c>
      <c r="S107" s="213" t="s">
        <v>639</v>
      </c>
      <c r="T107" s="214" t="s">
        <v>754</v>
      </c>
      <c r="U107" s="215" t="s">
        <v>630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640</v>
      </c>
      <c r="O108" s="220" t="s">
        <v>586</v>
      </c>
      <c r="P108" s="219" t="s">
        <v>641</v>
      </c>
      <c r="Q108" s="219" t="s">
        <v>369</v>
      </c>
      <c r="R108" s="217">
        <v>3793028</v>
      </c>
      <c r="S108" s="213" t="s">
        <v>642</v>
      </c>
      <c r="T108" s="214" t="s">
        <v>754</v>
      </c>
      <c r="U108" s="215" t="s">
        <v>630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643</v>
      </c>
      <c r="O109" s="220" t="s">
        <v>586</v>
      </c>
      <c r="P109" s="219" t="s">
        <v>644</v>
      </c>
      <c r="Q109" s="219" t="s">
        <v>369</v>
      </c>
      <c r="R109" s="217">
        <v>3270289</v>
      </c>
      <c r="S109" s="213" t="s">
        <v>645</v>
      </c>
      <c r="T109" s="214" t="s">
        <v>754</v>
      </c>
      <c r="U109" s="215" t="s">
        <v>630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646</v>
      </c>
      <c r="O110" s="220" t="s">
        <v>586</v>
      </c>
      <c r="P110" s="219" t="s">
        <v>647</v>
      </c>
      <c r="Q110" s="219" t="s">
        <v>369</v>
      </c>
      <c r="R110" s="217">
        <v>3817121</v>
      </c>
      <c r="S110" s="213" t="s">
        <v>648</v>
      </c>
      <c r="T110" s="214" t="s">
        <v>754</v>
      </c>
      <c r="U110" s="215" t="s">
        <v>630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649</v>
      </c>
      <c r="O111" s="220" t="s">
        <v>586</v>
      </c>
      <c r="P111" s="219" t="s">
        <v>647</v>
      </c>
      <c r="Q111" s="219" t="s">
        <v>369</v>
      </c>
      <c r="R111" s="217">
        <v>3937658</v>
      </c>
      <c r="S111" s="213" t="s">
        <v>650</v>
      </c>
      <c r="T111" s="214" t="s">
        <v>754</v>
      </c>
      <c r="U111" s="215" t="s">
        <v>630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651</v>
      </c>
      <c r="O112" s="220" t="s">
        <v>586</v>
      </c>
      <c r="P112" s="219" t="s">
        <v>652</v>
      </c>
      <c r="Q112" s="219" t="s">
        <v>369</v>
      </c>
      <c r="R112" s="217">
        <v>3205118</v>
      </c>
      <c r="S112" s="213" t="s">
        <v>653</v>
      </c>
      <c r="T112" s="214" t="s">
        <v>754</v>
      </c>
      <c r="U112" s="215" t="s">
        <v>630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654</v>
      </c>
      <c r="O113" s="220" t="s">
        <v>586</v>
      </c>
      <c r="P113" s="219" t="s">
        <v>655</v>
      </c>
      <c r="Q113" s="219" t="s">
        <v>369</v>
      </c>
      <c r="R113" s="217">
        <v>3724042</v>
      </c>
      <c r="S113" s="213" t="s">
        <v>656</v>
      </c>
      <c r="T113" s="214" t="s">
        <v>754</v>
      </c>
      <c r="U113" s="215" t="s">
        <v>630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657</v>
      </c>
      <c r="O114" s="220" t="s">
        <v>586</v>
      </c>
      <c r="P114" s="219" t="s">
        <v>1936</v>
      </c>
      <c r="Q114" s="219" t="s">
        <v>369</v>
      </c>
      <c r="R114" s="217">
        <v>3772047</v>
      </c>
      <c r="S114" s="213" t="s">
        <v>658</v>
      </c>
      <c r="T114" s="214" t="s">
        <v>754</v>
      </c>
      <c r="U114" s="215" t="s">
        <v>630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659</v>
      </c>
      <c r="O115" s="220" t="s">
        <v>586</v>
      </c>
      <c r="P115" s="219" t="s">
        <v>644</v>
      </c>
      <c r="Q115" s="219" t="s">
        <v>369</v>
      </c>
      <c r="R115" s="217">
        <v>3270424</v>
      </c>
      <c r="S115" s="213" t="s">
        <v>660</v>
      </c>
      <c r="T115" s="214" t="s">
        <v>754</v>
      </c>
      <c r="U115" s="215" t="s">
        <v>630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664</v>
      </c>
      <c r="O116" s="220" t="s">
        <v>586</v>
      </c>
      <c r="P116" s="219" t="s">
        <v>665</v>
      </c>
      <c r="Q116" s="219" t="s">
        <v>369</v>
      </c>
      <c r="R116" s="217">
        <v>1259571</v>
      </c>
      <c r="S116" s="213" t="s">
        <v>666</v>
      </c>
      <c r="T116" s="214" t="s">
        <v>754</v>
      </c>
      <c r="U116" s="215" t="s">
        <v>630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667</v>
      </c>
      <c r="O117" s="220" t="s">
        <v>586</v>
      </c>
      <c r="P117" s="219" t="s">
        <v>668</v>
      </c>
      <c r="Q117" s="219" t="s">
        <v>454</v>
      </c>
      <c r="R117" s="217">
        <v>3140792</v>
      </c>
      <c r="S117" s="213" t="s">
        <v>669</v>
      </c>
      <c r="T117" s="214" t="s">
        <v>754</v>
      </c>
      <c r="U117" s="215" t="s">
        <v>630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670</v>
      </c>
      <c r="O118" s="220" t="s">
        <v>586</v>
      </c>
      <c r="P118" s="219" t="s">
        <v>671</v>
      </c>
      <c r="Q118" s="219" t="s">
        <v>369</v>
      </c>
      <c r="R118" s="217">
        <v>3226344</v>
      </c>
      <c r="S118" s="213" t="s">
        <v>672</v>
      </c>
      <c r="T118" s="214" t="s">
        <v>754</v>
      </c>
      <c r="U118" s="215" t="s">
        <v>630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673</v>
      </c>
      <c r="O119" s="220" t="s">
        <v>586</v>
      </c>
      <c r="P119" s="219" t="s">
        <v>674</v>
      </c>
      <c r="Q119" s="219" t="s">
        <v>369</v>
      </c>
      <c r="R119" s="217">
        <v>3270475</v>
      </c>
      <c r="S119" s="213" t="s">
        <v>675</v>
      </c>
      <c r="T119" s="214" t="s">
        <v>754</v>
      </c>
      <c r="U119" s="215" t="s">
        <v>630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678</v>
      </c>
      <c r="O120" s="220" t="s">
        <v>586</v>
      </c>
      <c r="P120" s="219" t="s">
        <v>679</v>
      </c>
      <c r="Q120" s="219" t="s">
        <v>369</v>
      </c>
      <c r="R120" s="217">
        <v>3287572</v>
      </c>
      <c r="S120" s="213" t="s">
        <v>680</v>
      </c>
      <c r="T120" s="214" t="s">
        <v>754</v>
      </c>
      <c r="U120" s="215" t="s">
        <v>630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681</v>
      </c>
      <c r="O121" s="220" t="s">
        <v>586</v>
      </c>
      <c r="P121" s="219" t="s">
        <v>1938</v>
      </c>
      <c r="Q121" s="219" t="s">
        <v>454</v>
      </c>
      <c r="R121" s="217">
        <v>3118355</v>
      </c>
      <c r="S121" s="213" t="s">
        <v>682</v>
      </c>
      <c r="T121" s="214" t="s">
        <v>754</v>
      </c>
      <c r="U121" s="215" t="s">
        <v>630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683</v>
      </c>
      <c r="O122" s="220" t="s">
        <v>586</v>
      </c>
      <c r="P122" s="219" t="s">
        <v>684</v>
      </c>
      <c r="Q122" s="219" t="s">
        <v>685</v>
      </c>
      <c r="R122" s="217">
        <v>3421031</v>
      </c>
      <c r="S122" s="213" t="s">
        <v>686</v>
      </c>
      <c r="T122" s="214" t="s">
        <v>754</v>
      </c>
      <c r="U122" s="215" t="s">
        <v>630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687</v>
      </c>
      <c r="O123" s="220" t="s">
        <v>586</v>
      </c>
      <c r="P123" s="219" t="s">
        <v>688</v>
      </c>
      <c r="Q123" s="219" t="s">
        <v>369</v>
      </c>
      <c r="R123" s="217">
        <v>1339958</v>
      </c>
      <c r="S123" s="213" t="s">
        <v>689</v>
      </c>
      <c r="T123" s="214" t="s">
        <v>754</v>
      </c>
      <c r="U123" s="215" t="s">
        <v>630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676</v>
      </c>
      <c r="O124" s="220" t="s">
        <v>586</v>
      </c>
      <c r="P124" s="219" t="s">
        <v>1937</v>
      </c>
      <c r="Q124" s="219" t="s">
        <v>369</v>
      </c>
      <c r="R124" s="217">
        <v>3205177</v>
      </c>
      <c r="S124" s="213" t="s">
        <v>677</v>
      </c>
      <c r="T124" s="214" t="s">
        <v>754</v>
      </c>
      <c r="U124" s="215" t="s">
        <v>630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690</v>
      </c>
      <c r="O125" s="220" t="s">
        <v>586</v>
      </c>
      <c r="P125" s="219" t="s">
        <v>691</v>
      </c>
      <c r="Q125" s="219" t="s">
        <v>369</v>
      </c>
      <c r="R125" s="217">
        <v>3208001</v>
      </c>
      <c r="S125" s="213" t="s">
        <v>692</v>
      </c>
      <c r="T125" s="214" t="s">
        <v>754</v>
      </c>
      <c r="U125" s="215" t="s">
        <v>630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1939</v>
      </c>
      <c r="O126" s="220" t="s">
        <v>586</v>
      </c>
      <c r="P126" s="219" t="s">
        <v>1940</v>
      </c>
      <c r="Q126" s="219" t="s">
        <v>372</v>
      </c>
      <c r="R126" s="217">
        <v>3058239</v>
      </c>
      <c r="S126" s="213" t="s">
        <v>1941</v>
      </c>
      <c r="T126" s="214" t="s">
        <v>754</v>
      </c>
      <c r="U126" s="215" t="s">
        <v>630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693</v>
      </c>
      <c r="O127" s="220" t="s">
        <v>586</v>
      </c>
      <c r="P127" s="219" t="s">
        <v>694</v>
      </c>
      <c r="Q127" s="219" t="s">
        <v>369</v>
      </c>
      <c r="R127" s="217">
        <v>1259563</v>
      </c>
      <c r="S127" s="213" t="s">
        <v>695</v>
      </c>
      <c r="T127" s="214" t="s">
        <v>754</v>
      </c>
      <c r="U127" s="215" t="s">
        <v>630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701</v>
      </c>
      <c r="O128" s="220" t="s">
        <v>586</v>
      </c>
      <c r="P128" s="225" t="s">
        <v>702</v>
      </c>
      <c r="Q128" s="219" t="s">
        <v>369</v>
      </c>
      <c r="R128" s="217">
        <v>3899772</v>
      </c>
      <c r="S128" s="213" t="s">
        <v>703</v>
      </c>
      <c r="T128" s="214" t="s">
        <v>1942</v>
      </c>
      <c r="U128" s="215" t="s">
        <v>1092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722</v>
      </c>
      <c r="O129" s="220" t="s">
        <v>586</v>
      </c>
      <c r="P129" s="225" t="s">
        <v>711</v>
      </c>
      <c r="Q129" s="219" t="s">
        <v>369</v>
      </c>
      <c r="R129" s="217">
        <v>2298007</v>
      </c>
      <c r="S129" s="213" t="s">
        <v>723</v>
      </c>
      <c r="T129" s="214" t="s">
        <v>727</v>
      </c>
      <c r="U129" s="215" t="s">
        <v>700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715</v>
      </c>
      <c r="O130" s="220" t="s">
        <v>586</v>
      </c>
      <c r="P130" s="225" t="s">
        <v>368</v>
      </c>
      <c r="Q130" s="219" t="s">
        <v>369</v>
      </c>
      <c r="R130" s="217">
        <v>1778129</v>
      </c>
      <c r="S130" s="213" t="s">
        <v>716</v>
      </c>
      <c r="T130" s="214" t="s">
        <v>727</v>
      </c>
      <c r="U130" s="215" t="s">
        <v>700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724</v>
      </c>
      <c r="O131" s="220" t="s">
        <v>586</v>
      </c>
      <c r="P131" s="225" t="s">
        <v>1979</v>
      </c>
      <c r="Q131" s="219" t="s">
        <v>369</v>
      </c>
      <c r="R131" s="217">
        <v>2650029</v>
      </c>
      <c r="S131" s="213" t="s">
        <v>725</v>
      </c>
      <c r="T131" s="214" t="s">
        <v>727</v>
      </c>
      <c r="U131" s="215" t="s">
        <v>700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717</v>
      </c>
      <c r="O132" s="220" t="s">
        <v>586</v>
      </c>
      <c r="P132" s="219" t="s">
        <v>718</v>
      </c>
      <c r="Q132" s="219" t="s">
        <v>369</v>
      </c>
      <c r="R132" s="217">
        <v>1922548</v>
      </c>
      <c r="S132" s="213" t="s">
        <v>719</v>
      </c>
      <c r="T132" s="214" t="s">
        <v>727</v>
      </c>
      <c r="U132" s="215" t="s">
        <v>700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707</v>
      </c>
      <c r="O133" s="220" t="s">
        <v>586</v>
      </c>
      <c r="P133" s="225" t="s">
        <v>708</v>
      </c>
      <c r="Q133" s="219" t="s">
        <v>369</v>
      </c>
      <c r="R133" s="217">
        <v>1147820</v>
      </c>
      <c r="S133" s="213" t="s">
        <v>709</v>
      </c>
      <c r="T133" s="214" t="s">
        <v>727</v>
      </c>
      <c r="U133" s="215" t="s">
        <v>700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710</v>
      </c>
      <c r="O134" s="220" t="s">
        <v>586</v>
      </c>
      <c r="P134" s="225" t="s">
        <v>711</v>
      </c>
      <c r="Q134" s="219" t="s">
        <v>369</v>
      </c>
      <c r="R134" s="217">
        <v>3211622</v>
      </c>
      <c r="S134" s="213" t="s">
        <v>712</v>
      </c>
      <c r="T134" s="214" t="s">
        <v>727</v>
      </c>
      <c r="U134" s="215" t="s">
        <v>700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704</v>
      </c>
      <c r="O135" s="220" t="s">
        <v>586</v>
      </c>
      <c r="P135" s="225" t="s">
        <v>705</v>
      </c>
      <c r="Q135" s="219" t="s">
        <v>369</v>
      </c>
      <c r="R135" s="217">
        <v>3205363</v>
      </c>
      <c r="S135" s="213" t="s">
        <v>706</v>
      </c>
      <c r="T135" s="214" t="s">
        <v>727</v>
      </c>
      <c r="U135" s="215" t="s">
        <v>700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720</v>
      </c>
      <c r="O136" s="220" t="s">
        <v>586</v>
      </c>
      <c r="P136" s="225" t="s">
        <v>1980</v>
      </c>
      <c r="Q136" s="219" t="s">
        <v>1981</v>
      </c>
      <c r="R136" s="217">
        <v>1943430</v>
      </c>
      <c r="S136" s="213" t="s">
        <v>721</v>
      </c>
      <c r="T136" s="214" t="s">
        <v>727</v>
      </c>
      <c r="U136" s="215" t="s">
        <v>700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713</v>
      </c>
      <c r="O137" s="220" t="s">
        <v>586</v>
      </c>
      <c r="P137" s="225" t="s">
        <v>708</v>
      </c>
      <c r="Q137" s="219" t="s">
        <v>369</v>
      </c>
      <c r="R137" s="217">
        <v>3283020</v>
      </c>
      <c r="S137" s="213" t="s">
        <v>714</v>
      </c>
      <c r="T137" s="214" t="s">
        <v>727</v>
      </c>
      <c r="U137" s="215" t="s">
        <v>700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topLeftCell="A70" workbookViewId="0">
      <selection activeCell="C70" sqref="C70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734</v>
      </c>
      <c r="B1" s="228" t="s">
        <v>200</v>
      </c>
      <c r="C1" s="229" t="s">
        <v>1951</v>
      </c>
      <c r="D1" s="228"/>
      <c r="E1" s="228"/>
      <c r="F1" s="230" t="s">
        <v>1952</v>
      </c>
    </row>
    <row r="2" spans="1:6" ht="15.75" thickTop="1">
      <c r="B2" s="6" t="s">
        <v>253</v>
      </c>
      <c r="C2" s="6">
        <v>11</v>
      </c>
      <c r="D2" s="6" t="s">
        <v>50</v>
      </c>
      <c r="E2" s="6">
        <v>671</v>
      </c>
      <c r="F2" s="6" t="s">
        <v>749</v>
      </c>
    </row>
    <row r="3" spans="1:6">
      <c r="B3" s="6" t="s">
        <v>253</v>
      </c>
      <c r="C3" s="6">
        <v>12</v>
      </c>
      <c r="D3" s="6" t="s">
        <v>256</v>
      </c>
      <c r="E3" s="6">
        <v>671</v>
      </c>
      <c r="F3" s="6" t="s">
        <v>750</v>
      </c>
    </row>
    <row r="4" spans="1:6">
      <c r="B4" s="6" t="s">
        <v>1356</v>
      </c>
      <c r="C4" s="6">
        <v>41</v>
      </c>
      <c r="D4" s="6" t="s">
        <v>1352</v>
      </c>
      <c r="E4" s="6">
        <v>614</v>
      </c>
      <c r="F4" s="6">
        <v>614810041</v>
      </c>
    </row>
    <row r="5" spans="1:6">
      <c r="B5" s="6" t="s">
        <v>1357</v>
      </c>
      <c r="C5" s="6">
        <v>41</v>
      </c>
      <c r="D5" s="6" t="s">
        <v>1352</v>
      </c>
      <c r="E5" s="6">
        <v>614</v>
      </c>
      <c r="F5" s="6">
        <v>614820041</v>
      </c>
    </row>
    <row r="6" spans="1:6">
      <c r="B6" s="6" t="s">
        <v>1358</v>
      </c>
      <c r="C6" s="6">
        <v>41</v>
      </c>
      <c r="D6" s="6" t="s">
        <v>1352</v>
      </c>
      <c r="E6" s="6">
        <v>614</v>
      </c>
      <c r="F6" s="6">
        <v>614830041</v>
      </c>
    </row>
    <row r="7" spans="1:6">
      <c r="B7" s="6" t="s">
        <v>1359</v>
      </c>
      <c r="C7" s="6">
        <v>41</v>
      </c>
      <c r="D7" s="6" t="s">
        <v>1352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1872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1872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1872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1872</v>
      </c>
      <c r="E11" s="6">
        <v>631</v>
      </c>
      <c r="F11" s="6">
        <v>631220000</v>
      </c>
    </row>
    <row r="12" spans="1:6" s="238" customFormat="1">
      <c r="B12" s="6" t="s">
        <v>1873</v>
      </c>
      <c r="C12" s="6">
        <v>52</v>
      </c>
      <c r="D12" s="6" t="s">
        <v>1872</v>
      </c>
      <c r="E12" s="6">
        <v>632</v>
      </c>
      <c r="F12" s="6">
        <v>632112000</v>
      </c>
    </row>
    <row r="13" spans="1:6" s="238" customFormat="1">
      <c r="B13" s="6" t="s">
        <v>1874</v>
      </c>
      <c r="C13" s="6">
        <v>52</v>
      </c>
      <c r="D13" s="6" t="s">
        <v>1872</v>
      </c>
      <c r="E13" s="6">
        <v>632</v>
      </c>
      <c r="F13" s="6">
        <v>632212000</v>
      </c>
    </row>
    <row r="14" spans="1:6" s="238" customFormat="1">
      <c r="B14" s="6" t="s">
        <v>1361</v>
      </c>
      <c r="C14" s="6">
        <v>552</v>
      </c>
      <c r="D14" s="6" t="s">
        <v>1353</v>
      </c>
      <c r="E14" s="6">
        <v>632</v>
      </c>
      <c r="F14" s="6">
        <v>632310552</v>
      </c>
    </row>
    <row r="15" spans="1:6" s="238" customFormat="1">
      <c r="B15" s="6" t="s">
        <v>1362</v>
      </c>
      <c r="C15" s="6">
        <v>559</v>
      </c>
      <c r="D15" s="6" t="s">
        <v>1354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1953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1363</v>
      </c>
      <c r="C18" s="6">
        <v>573</v>
      </c>
      <c r="D18" s="6" t="s">
        <v>1364</v>
      </c>
      <c r="E18" s="6">
        <v>632</v>
      </c>
      <c r="F18" s="6">
        <v>632310573</v>
      </c>
    </row>
    <row r="19" spans="2:6" s="238" customFormat="1">
      <c r="B19" s="6" t="s">
        <v>1365</v>
      </c>
      <c r="C19" s="6">
        <v>575</v>
      </c>
      <c r="D19" s="6" t="s">
        <v>1366</v>
      </c>
      <c r="E19" s="6">
        <v>632</v>
      </c>
      <c r="F19" s="6">
        <v>632310575</v>
      </c>
    </row>
    <row r="20" spans="2:6" s="238" customFormat="1">
      <c r="B20" s="6" t="s">
        <v>1989</v>
      </c>
      <c r="C20" s="6">
        <v>576</v>
      </c>
      <c r="D20" s="6" t="s">
        <v>1904</v>
      </c>
      <c r="E20" s="6">
        <v>632</v>
      </c>
      <c r="F20" s="6">
        <v>632315761</v>
      </c>
    </row>
    <row r="21" spans="2:6" s="238" customFormat="1">
      <c r="B21" s="6" t="s">
        <v>1991</v>
      </c>
      <c r="C21" s="6">
        <v>581</v>
      </c>
      <c r="D21" s="6" t="s">
        <v>1987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1875</v>
      </c>
      <c r="E22" s="6">
        <v>632</v>
      </c>
      <c r="F22" s="6">
        <v>632311700</v>
      </c>
    </row>
    <row r="23" spans="2:6" s="238" customFormat="1">
      <c r="B23" s="6" t="s">
        <v>240</v>
      </c>
      <c r="C23" s="6">
        <v>51</v>
      </c>
      <c r="D23" s="6" t="s">
        <v>1875</v>
      </c>
      <c r="E23" s="6">
        <v>632</v>
      </c>
      <c r="F23" s="6">
        <v>632311800</v>
      </c>
    </row>
    <row r="24" spans="2:6" s="238" customFormat="1">
      <c r="B24" s="6" t="s">
        <v>1367</v>
      </c>
      <c r="C24" s="6">
        <v>552</v>
      </c>
      <c r="D24" s="6" t="s">
        <v>1353</v>
      </c>
      <c r="E24" s="6">
        <v>632</v>
      </c>
      <c r="F24" s="6">
        <v>632410552</v>
      </c>
    </row>
    <row r="25" spans="2:6" s="238" customFormat="1">
      <c r="B25" s="6" t="s">
        <v>1368</v>
      </c>
      <c r="C25" s="6">
        <v>559</v>
      </c>
      <c r="D25" s="6" t="s">
        <v>1354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1953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1369</v>
      </c>
      <c r="C28" s="6">
        <v>573</v>
      </c>
      <c r="D28" s="6" t="s">
        <v>1364</v>
      </c>
      <c r="E28" s="6">
        <v>632</v>
      </c>
      <c r="F28" s="6">
        <v>632410573</v>
      </c>
    </row>
    <row r="29" spans="2:6" s="238" customFormat="1">
      <c r="B29" s="6" t="s">
        <v>1370</v>
      </c>
      <c r="C29" s="6">
        <v>575</v>
      </c>
      <c r="D29" s="6" t="s">
        <v>1366</v>
      </c>
      <c r="E29" s="6">
        <v>632</v>
      </c>
      <c r="F29" s="6">
        <v>632410575</v>
      </c>
    </row>
    <row r="30" spans="2:6">
      <c r="B30" s="6" t="s">
        <v>1990</v>
      </c>
      <c r="C30" s="6">
        <v>576</v>
      </c>
      <c r="D30" s="6" t="s">
        <v>1904</v>
      </c>
      <c r="E30" s="6">
        <v>632</v>
      </c>
      <c r="F30" s="6">
        <v>632415761</v>
      </c>
    </row>
    <row r="31" spans="2:6">
      <c r="B31" s="6" t="s">
        <v>1992</v>
      </c>
      <c r="C31" s="6">
        <v>581</v>
      </c>
      <c r="D31" s="6" t="s">
        <v>1987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1875</v>
      </c>
      <c r="E32" s="6">
        <v>632</v>
      </c>
      <c r="F32" s="6">
        <v>632411700</v>
      </c>
    </row>
    <row r="33" spans="2:6">
      <c r="B33" s="6" t="s">
        <v>1906</v>
      </c>
      <c r="C33" s="6">
        <v>52</v>
      </c>
      <c r="D33" s="6" t="s">
        <v>1872</v>
      </c>
      <c r="E33" s="6">
        <v>634</v>
      </c>
      <c r="F33" s="6">
        <v>6341</v>
      </c>
    </row>
    <row r="34" spans="2:6">
      <c r="B34" s="6" t="s">
        <v>1907</v>
      </c>
      <c r="C34" s="6">
        <v>52</v>
      </c>
      <c r="D34" s="6" t="s">
        <v>1872</v>
      </c>
      <c r="E34" s="6">
        <v>634</v>
      </c>
      <c r="F34" s="6">
        <v>6342</v>
      </c>
    </row>
    <row r="35" spans="2:6">
      <c r="B35" s="6" t="s">
        <v>1876</v>
      </c>
      <c r="C35" s="6">
        <v>52</v>
      </c>
      <c r="D35" s="6" t="s">
        <v>1872</v>
      </c>
      <c r="E35" s="6">
        <v>636</v>
      </c>
      <c r="F35" s="6">
        <v>6361</v>
      </c>
    </row>
    <row r="36" spans="2:6">
      <c r="B36" s="6" t="s">
        <v>1877</v>
      </c>
      <c r="C36" s="6">
        <v>52</v>
      </c>
      <c r="D36" s="6" t="s">
        <v>1872</v>
      </c>
      <c r="E36" s="6">
        <v>636</v>
      </c>
      <c r="F36" s="6">
        <v>6362</v>
      </c>
    </row>
    <row r="37" spans="2:6">
      <c r="B37" s="6" t="s">
        <v>1993</v>
      </c>
      <c r="C37" s="6">
        <v>52</v>
      </c>
      <c r="D37" s="6" t="s">
        <v>1872</v>
      </c>
      <c r="E37" s="6">
        <v>638</v>
      </c>
      <c r="F37" s="6">
        <v>6381</v>
      </c>
    </row>
    <row r="38" spans="2:6">
      <c r="B38" s="6" t="s">
        <v>1994</v>
      </c>
      <c r="C38" s="6">
        <v>52</v>
      </c>
      <c r="D38" s="6" t="s">
        <v>1872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1872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1872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1872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1872</v>
      </c>
      <c r="E42" s="6">
        <v>639</v>
      </c>
      <c r="F42" s="6">
        <v>6394</v>
      </c>
    </row>
    <row r="43" spans="2:6">
      <c r="B43" s="6" t="s">
        <v>229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230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231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1878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1879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1880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232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235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1360</v>
      </c>
      <c r="C51" s="6">
        <v>41</v>
      </c>
      <c r="D51" s="6" t="s">
        <v>1352</v>
      </c>
      <c r="E51" s="6">
        <v>641</v>
      </c>
      <c r="F51" s="6">
        <v>641770041</v>
      </c>
    </row>
    <row r="52" spans="2:6">
      <c r="B52" s="6" t="s">
        <v>1881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233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234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1882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236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237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1996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1883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1905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1884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1884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1884</v>
      </c>
      <c r="E65" s="6">
        <v>663</v>
      </c>
      <c r="F65" s="6">
        <v>663130000</v>
      </c>
    </row>
    <row r="66" spans="2:6">
      <c r="B66" s="6" t="s">
        <v>1885</v>
      </c>
      <c r="C66" s="6">
        <v>61</v>
      </c>
      <c r="D66" s="6" t="s">
        <v>1884</v>
      </c>
      <c r="E66" s="6">
        <v>663</v>
      </c>
      <c r="F66" s="6">
        <v>663140000</v>
      </c>
    </row>
    <row r="67" spans="2:6">
      <c r="B67" s="6" t="s">
        <v>1886</v>
      </c>
      <c r="C67" s="6">
        <v>61</v>
      </c>
      <c r="D67" s="6" t="s">
        <v>1884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1884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1884</v>
      </c>
      <c r="E69" s="6">
        <v>663</v>
      </c>
      <c r="F69" s="6">
        <v>663230000</v>
      </c>
    </row>
    <row r="70" spans="2:6">
      <c r="B70" s="6" t="s">
        <v>1887</v>
      </c>
      <c r="C70" s="6">
        <v>61</v>
      </c>
      <c r="D70" s="6" t="s">
        <v>1884</v>
      </c>
      <c r="E70" s="6">
        <v>663</v>
      </c>
      <c r="F70" s="6">
        <v>663240000</v>
      </c>
    </row>
    <row r="71" spans="2:6">
      <c r="B71" s="6" t="s">
        <v>238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1888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239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1889</v>
      </c>
      <c r="C74" s="6">
        <v>71</v>
      </c>
      <c r="D74" s="6" t="s">
        <v>1890</v>
      </c>
      <c r="E74" s="6">
        <v>711</v>
      </c>
      <c r="F74" s="6">
        <v>711110071</v>
      </c>
    </row>
    <row r="75" spans="2:6">
      <c r="B75" s="6" t="s">
        <v>1891</v>
      </c>
      <c r="C75" s="6">
        <v>71</v>
      </c>
      <c r="D75" s="6" t="s">
        <v>1890</v>
      </c>
      <c r="E75" s="6">
        <v>711</v>
      </c>
      <c r="F75" s="6">
        <v>711120071</v>
      </c>
    </row>
    <row r="76" spans="2:6">
      <c r="B76" s="6" t="s">
        <v>241</v>
      </c>
      <c r="C76" s="6">
        <v>71</v>
      </c>
      <c r="D76" s="6" t="s">
        <v>1890</v>
      </c>
      <c r="E76" s="6">
        <v>712</v>
      </c>
      <c r="F76" s="6">
        <v>712410071</v>
      </c>
    </row>
    <row r="77" spans="2:6">
      <c r="B77" s="6" t="s">
        <v>242</v>
      </c>
      <c r="C77" s="6">
        <v>71</v>
      </c>
      <c r="D77" s="6" t="s">
        <v>1890</v>
      </c>
      <c r="E77" s="6">
        <v>712</v>
      </c>
      <c r="F77" s="6">
        <v>712490071</v>
      </c>
    </row>
    <row r="78" spans="2:6">
      <c r="B78" s="6" t="s">
        <v>243</v>
      </c>
      <c r="C78" s="6">
        <v>71</v>
      </c>
      <c r="D78" s="6" t="s">
        <v>1890</v>
      </c>
      <c r="E78" s="6">
        <v>721</v>
      </c>
      <c r="F78" s="6">
        <v>721110071</v>
      </c>
    </row>
    <row r="79" spans="2:6">
      <c r="B79" s="6" t="s">
        <v>244</v>
      </c>
      <c r="C79" s="6">
        <v>71</v>
      </c>
      <c r="D79" s="6" t="s">
        <v>1890</v>
      </c>
      <c r="E79" s="6">
        <v>721</v>
      </c>
      <c r="F79" s="6">
        <v>721190071</v>
      </c>
    </row>
    <row r="80" spans="2:6">
      <c r="B80" s="6" t="s">
        <v>245</v>
      </c>
      <c r="C80" s="6">
        <v>71</v>
      </c>
      <c r="D80" s="6" t="s">
        <v>1890</v>
      </c>
      <c r="E80" s="6">
        <v>721</v>
      </c>
      <c r="F80" s="6">
        <v>721230071</v>
      </c>
    </row>
    <row r="81" spans="2:6">
      <c r="B81" s="6" t="s">
        <v>246</v>
      </c>
      <c r="C81" s="6">
        <v>71</v>
      </c>
      <c r="D81" s="6" t="s">
        <v>1890</v>
      </c>
      <c r="E81" s="6">
        <v>721</v>
      </c>
      <c r="F81" s="6">
        <v>721290071</v>
      </c>
    </row>
    <row r="82" spans="2:6">
      <c r="B82" s="6" t="s">
        <v>247</v>
      </c>
      <c r="C82" s="6">
        <v>71</v>
      </c>
      <c r="D82" s="6" t="s">
        <v>1890</v>
      </c>
      <c r="E82" s="6">
        <v>722</v>
      </c>
      <c r="F82" s="6">
        <v>722110071</v>
      </c>
    </row>
    <row r="83" spans="2:6">
      <c r="B83" s="6" t="s">
        <v>1892</v>
      </c>
      <c r="C83" s="6">
        <v>71</v>
      </c>
      <c r="D83" s="6" t="s">
        <v>1890</v>
      </c>
      <c r="E83" s="6">
        <v>722</v>
      </c>
      <c r="F83" s="6">
        <v>722120071</v>
      </c>
    </row>
    <row r="84" spans="2:6">
      <c r="B84" s="6" t="s">
        <v>248</v>
      </c>
      <c r="C84" s="6">
        <v>71</v>
      </c>
      <c r="D84" s="6" t="s">
        <v>1890</v>
      </c>
      <c r="E84" s="6">
        <v>722</v>
      </c>
      <c r="F84" s="6">
        <v>722190071</v>
      </c>
    </row>
    <row r="85" spans="2:6">
      <c r="B85" s="6" t="s">
        <v>249</v>
      </c>
      <c r="C85" s="6">
        <v>71</v>
      </c>
      <c r="D85" s="6" t="s">
        <v>1890</v>
      </c>
      <c r="E85" s="6">
        <v>722</v>
      </c>
      <c r="F85" s="6">
        <v>722620071</v>
      </c>
    </row>
    <row r="86" spans="2:6">
      <c r="B86" s="6" t="s">
        <v>1997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250</v>
      </c>
      <c r="C87" s="6">
        <v>71</v>
      </c>
      <c r="D87" s="6" t="s">
        <v>1890</v>
      </c>
      <c r="E87" s="6">
        <v>722</v>
      </c>
      <c r="F87" s="6">
        <v>722730071</v>
      </c>
    </row>
    <row r="88" spans="2:6">
      <c r="B88" s="6" t="s">
        <v>251</v>
      </c>
      <c r="C88" s="6">
        <v>71</v>
      </c>
      <c r="D88" s="6" t="s">
        <v>1890</v>
      </c>
      <c r="E88" s="6">
        <v>723</v>
      </c>
      <c r="F88" s="6">
        <v>723110071</v>
      </c>
    </row>
    <row r="89" spans="2:6">
      <c r="B89" s="6" t="s">
        <v>1893</v>
      </c>
      <c r="C89" s="6">
        <v>71</v>
      </c>
      <c r="D89" s="6" t="s">
        <v>1890</v>
      </c>
      <c r="E89" s="6">
        <v>723</v>
      </c>
      <c r="F89" s="6">
        <v>723130071</v>
      </c>
    </row>
    <row r="90" spans="2:6">
      <c r="B90" s="6" t="s">
        <v>1894</v>
      </c>
      <c r="C90" s="6">
        <v>71</v>
      </c>
      <c r="D90" s="6" t="s">
        <v>1890</v>
      </c>
      <c r="E90" s="6">
        <v>723</v>
      </c>
      <c r="F90" s="6">
        <v>723140071</v>
      </c>
    </row>
    <row r="91" spans="2:6">
      <c r="B91" s="6" t="s">
        <v>1895</v>
      </c>
      <c r="C91" s="6">
        <v>71</v>
      </c>
      <c r="D91" s="6" t="s">
        <v>1890</v>
      </c>
      <c r="E91" s="6">
        <v>723</v>
      </c>
      <c r="F91" s="6">
        <v>723150071</v>
      </c>
    </row>
    <row r="92" spans="2:6">
      <c r="B92" s="6" t="s">
        <v>1896</v>
      </c>
      <c r="C92" s="6">
        <v>71</v>
      </c>
      <c r="D92" s="6" t="s">
        <v>1890</v>
      </c>
      <c r="E92" s="6">
        <v>723</v>
      </c>
      <c r="F92" s="6">
        <v>723160071</v>
      </c>
    </row>
    <row r="93" spans="2:6">
      <c r="B93" s="6" t="s">
        <v>1998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1897</v>
      </c>
      <c r="C94" s="6">
        <v>71</v>
      </c>
      <c r="D94" s="6" t="s">
        <v>1890</v>
      </c>
      <c r="E94" s="6">
        <v>723</v>
      </c>
      <c r="F94" s="6">
        <v>723310071</v>
      </c>
    </row>
    <row r="95" spans="2:6">
      <c r="B95" s="6" t="s">
        <v>252</v>
      </c>
      <c r="C95" s="6">
        <v>71</v>
      </c>
      <c r="D95" s="6" t="s">
        <v>1890</v>
      </c>
      <c r="E95" s="6">
        <v>725</v>
      </c>
      <c r="F95" s="6">
        <v>725210071</v>
      </c>
    </row>
    <row r="96" spans="2:6">
      <c r="B96" s="6" t="s">
        <v>1999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1371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1372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1899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1995</v>
      </c>
      <c r="C100" s="6">
        <v>81</v>
      </c>
      <c r="D100" s="6" t="s">
        <v>1898</v>
      </c>
      <c r="E100" s="6">
        <v>841</v>
      </c>
      <c r="F100" s="6">
        <v>841320000</v>
      </c>
    </row>
    <row r="101" spans="1:6">
      <c r="B101" s="6" t="s">
        <v>1900</v>
      </c>
      <c r="C101" s="6">
        <v>81</v>
      </c>
      <c r="D101" s="6" t="s">
        <v>1898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4" tint="0.79998168889431442"/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G4" sqref="G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757</v>
      </c>
      <c r="F2" s="67" t="s">
        <v>758</v>
      </c>
      <c r="G2" s="189" t="s">
        <v>2000</v>
      </c>
      <c r="H2" s="189" t="s">
        <v>1913</v>
      </c>
      <c r="I2" s="189" t="s">
        <v>1985</v>
      </c>
      <c r="K2" s="142" t="s">
        <v>732</v>
      </c>
      <c r="L2" s="142" t="s">
        <v>733</v>
      </c>
      <c r="Q2" s="61" t="s">
        <v>749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749</v>
      </c>
      <c r="F3" s="188" t="str">
        <f>IFERROR(VLOOKUP(E3,$Q$6:$T$105,2,FALSE),"")</f>
        <v>Prihodi iz nadležnog proračuna za financiranje redovne djelatnosti proračunskih korisnika</v>
      </c>
      <c r="G3" s="182">
        <v>10934260</v>
      </c>
      <c r="H3" s="182">
        <v>10934260</v>
      </c>
      <c r="I3" s="182">
        <v>10934260</v>
      </c>
      <c r="K3" s="139" t="str">
        <f>LEFT(E3,3)</f>
        <v>671</v>
      </c>
      <c r="L3" s="139" t="str">
        <f>LEFT(E3,2)</f>
        <v>67</v>
      </c>
      <c r="M3" t="s">
        <v>359</v>
      </c>
      <c r="Q3" s="61" t="s">
        <v>750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749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1119038</v>
      </c>
      <c r="H4" s="182">
        <v>1240310</v>
      </c>
      <c r="I4" s="182">
        <v>1240310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31</v>
      </c>
      <c r="D5" s="136" t="str">
        <f t="shared" si="1"/>
        <v>Vlastiti prihodi</v>
      </c>
      <c r="E5" s="148">
        <v>641320031</v>
      </c>
      <c r="F5" s="188" t="str">
        <f t="shared" si="2"/>
        <v>Kamate na depozite po viđenju izvor 31</v>
      </c>
      <c r="G5" s="182">
        <v>500</v>
      </c>
      <c r="H5" s="182">
        <v>500</v>
      </c>
      <c r="I5" s="182">
        <v>500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734</v>
      </c>
      <c r="R5" s="67" t="s">
        <v>751</v>
      </c>
      <c r="S5" s="67" t="s">
        <v>752</v>
      </c>
      <c r="T5" s="67" t="s">
        <v>45</v>
      </c>
      <c r="U5" s="147" t="s">
        <v>753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31</v>
      </c>
      <c r="D6" s="136" t="str">
        <f t="shared" si="1"/>
        <v>Vlastiti prihodi</v>
      </c>
      <c r="E6" s="148">
        <v>641510031</v>
      </c>
      <c r="F6" s="188" t="str">
        <f t="shared" si="2"/>
        <v>Prihodi od pozitivnih tečajnih razlika izvor 31</v>
      </c>
      <c r="G6" s="182">
        <v>500</v>
      </c>
      <c r="H6" s="182">
        <v>500</v>
      </c>
      <c r="I6" s="182">
        <v>500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749</v>
      </c>
      <c r="R6" s="6" t="s">
        <v>253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31</v>
      </c>
      <c r="D7" s="136" t="str">
        <f t="shared" si="1"/>
        <v>Vlastiti prihodi</v>
      </c>
      <c r="E7" s="148">
        <v>642990031</v>
      </c>
      <c r="F7" s="188" t="str">
        <f t="shared" si="2"/>
        <v>Ostali prihodi od nefinancijske imovine izvor 31</v>
      </c>
      <c r="G7" s="182">
        <v>90000</v>
      </c>
      <c r="H7" s="182">
        <v>90000</v>
      </c>
      <c r="I7" s="182">
        <v>90000</v>
      </c>
      <c r="K7" s="139" t="str">
        <f t="shared" si="3"/>
        <v>642</v>
      </c>
      <c r="L7" s="139" t="str">
        <f t="shared" si="4"/>
        <v>64</v>
      </c>
      <c r="M7" s="139">
        <v>12</v>
      </c>
      <c r="N7" s="139" t="s">
        <v>256</v>
      </c>
      <c r="Q7" s="6" t="s">
        <v>750</v>
      </c>
      <c r="R7" s="6" t="s">
        <v>253</v>
      </c>
      <c r="S7" s="6">
        <v>12</v>
      </c>
      <c r="T7" s="6" t="s">
        <v>256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31</v>
      </c>
      <c r="D8" s="136" t="str">
        <f t="shared" si="1"/>
        <v>Vlastiti prihodi</v>
      </c>
      <c r="E8" s="148">
        <v>6615</v>
      </c>
      <c r="F8" s="188" t="str">
        <f t="shared" si="2"/>
        <v>Prihodi od pruženih usluga</v>
      </c>
      <c r="G8" s="182">
        <v>2000000</v>
      </c>
      <c r="H8" s="182">
        <v>2250000</v>
      </c>
      <c r="I8" s="182">
        <v>2500000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1356</v>
      </c>
      <c r="S8" s="6">
        <v>41</v>
      </c>
      <c r="T8" s="6" t="s">
        <v>1352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61</v>
      </c>
      <c r="D9" s="136" t="str">
        <f t="shared" si="1"/>
        <v xml:space="preserve">Donacije </v>
      </c>
      <c r="E9" s="148">
        <v>663120000</v>
      </c>
      <c r="F9" s="188" t="str">
        <f t="shared" si="2"/>
        <v>Tekuće donacije od neprofitnih organizacija</v>
      </c>
      <c r="G9" s="182">
        <v>8000</v>
      </c>
      <c r="H9" s="182">
        <v>8000</v>
      </c>
      <c r="I9" s="182">
        <v>0</v>
      </c>
      <c r="K9" s="139" t="str">
        <f t="shared" si="3"/>
        <v>663</v>
      </c>
      <c r="L9" s="139" t="str">
        <f t="shared" si="4"/>
        <v>66</v>
      </c>
      <c r="M9">
        <v>41</v>
      </c>
      <c r="N9" t="s">
        <v>1352</v>
      </c>
      <c r="Q9" s="6">
        <v>614820041</v>
      </c>
      <c r="R9" s="6" t="s">
        <v>1357</v>
      </c>
      <c r="S9" s="6">
        <v>41</v>
      </c>
      <c r="T9" s="6" t="s">
        <v>1352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100000</v>
      </c>
      <c r="H10" s="182">
        <v>83000</v>
      </c>
      <c r="I10" s="182">
        <v>81000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1358</v>
      </c>
      <c r="S10" s="6">
        <v>41</v>
      </c>
      <c r="T10" s="6" t="s">
        <v>1352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1359</v>
      </c>
      <c r="S11" s="6">
        <v>41</v>
      </c>
      <c r="T11" s="6" t="s">
        <v>1352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1872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1353</v>
      </c>
      <c r="Q13" s="6">
        <v>631120000</v>
      </c>
      <c r="R13" s="6" t="s">
        <v>26</v>
      </c>
      <c r="S13" s="6">
        <v>52</v>
      </c>
      <c r="T13" s="6" t="s">
        <v>1872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1354</v>
      </c>
      <c r="Q14" s="6">
        <v>631210000</v>
      </c>
      <c r="R14" s="6" t="s">
        <v>27</v>
      </c>
      <c r="S14" s="6">
        <v>52</v>
      </c>
      <c r="T14" s="6" t="s">
        <v>1872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1872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1873</v>
      </c>
      <c r="S16" s="6">
        <v>52</v>
      </c>
      <c r="T16" s="6" t="s">
        <v>1872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1364</v>
      </c>
      <c r="Q17" s="6">
        <v>632212000</v>
      </c>
      <c r="R17" s="6" t="s">
        <v>1874</v>
      </c>
      <c r="S17" s="6">
        <v>52</v>
      </c>
      <c r="T17" s="6" t="s">
        <v>1872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1366</v>
      </c>
      <c r="Q18" s="6">
        <v>632310552</v>
      </c>
      <c r="R18" s="6" t="s">
        <v>1361</v>
      </c>
      <c r="S18" s="6">
        <v>552</v>
      </c>
      <c r="T18" s="6" t="s">
        <v>1353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1903</v>
      </c>
      <c r="Q19" s="6">
        <v>632310559</v>
      </c>
      <c r="R19" s="6" t="s">
        <v>1362</v>
      </c>
      <c r="S19" s="6">
        <v>559</v>
      </c>
      <c r="T19" s="6" t="s">
        <v>1354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1987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1953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1363</v>
      </c>
      <c r="S22" s="6">
        <v>573</v>
      </c>
      <c r="T22" s="6" t="s">
        <v>1364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1365</v>
      </c>
      <c r="S23" s="6">
        <v>575</v>
      </c>
      <c r="T23" s="6" t="s">
        <v>1366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1355</v>
      </c>
      <c r="Q24" s="6">
        <v>632315761</v>
      </c>
      <c r="R24" s="6" t="s">
        <v>1989</v>
      </c>
      <c r="S24" s="6">
        <v>576</v>
      </c>
      <c r="T24" s="6" t="s">
        <v>1904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1991</v>
      </c>
      <c r="S25" s="6">
        <v>581</v>
      </c>
      <c r="T25" s="6" t="s">
        <v>1987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1875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240</v>
      </c>
      <c r="S27" s="6">
        <v>51</v>
      </c>
      <c r="T27" s="6" t="s">
        <v>1875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1367</v>
      </c>
      <c r="S28" s="6">
        <v>552</v>
      </c>
      <c r="T28" s="6" t="s">
        <v>1353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1368</v>
      </c>
      <c r="S29" s="6">
        <v>559</v>
      </c>
      <c r="T29" s="6" t="s">
        <v>1354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1953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1369</v>
      </c>
      <c r="S32" s="6">
        <v>573</v>
      </c>
      <c r="T32" s="6" t="s">
        <v>1364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1370</v>
      </c>
      <c r="S33" s="6">
        <v>575</v>
      </c>
      <c r="T33" s="6" t="s">
        <v>1366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1990</v>
      </c>
      <c r="S34" s="6">
        <v>576</v>
      </c>
      <c r="T34" s="6" t="s">
        <v>1904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1992</v>
      </c>
      <c r="S35" s="6">
        <v>581</v>
      </c>
      <c r="T35" s="6" t="s">
        <v>1987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1875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1906</v>
      </c>
      <c r="S37" s="6">
        <v>52</v>
      </c>
      <c r="T37" s="6" t="s">
        <v>1872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1907</v>
      </c>
      <c r="S38" s="6">
        <v>52</v>
      </c>
      <c r="T38" s="6" t="s">
        <v>1872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1876</v>
      </c>
      <c r="S39" s="6">
        <v>52</v>
      </c>
      <c r="T39" s="6" t="s">
        <v>1872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1877</v>
      </c>
      <c r="S40" s="6">
        <v>52</v>
      </c>
      <c r="T40" s="6" t="s">
        <v>1872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1993</v>
      </c>
      <c r="S41" s="6">
        <v>52</v>
      </c>
      <c r="T41" s="6" t="s">
        <v>1872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1994</v>
      </c>
      <c r="S42" s="6">
        <v>52</v>
      </c>
      <c r="T42" s="6" t="s">
        <v>1872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1872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1872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1872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1872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229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230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231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1878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1879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1880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232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235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1360</v>
      </c>
      <c r="S55" s="6">
        <v>41</v>
      </c>
      <c r="T55" s="6" t="s">
        <v>1352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1881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233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234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1882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236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237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1996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1883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1905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1884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1884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1884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1885</v>
      </c>
      <c r="S70" s="6">
        <v>61</v>
      </c>
      <c r="T70" s="6" t="s">
        <v>1884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1886</v>
      </c>
      <c r="S71" s="6">
        <v>61</v>
      </c>
      <c r="T71" s="6" t="s">
        <v>1884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1884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1884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1887</v>
      </c>
      <c r="S74" s="6">
        <v>61</v>
      </c>
      <c r="T74" s="6" t="s">
        <v>1884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238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1888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239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1889</v>
      </c>
      <c r="S78" s="6">
        <v>71</v>
      </c>
      <c r="T78" s="6" t="s">
        <v>1890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1891</v>
      </c>
      <c r="S79" s="6">
        <v>71</v>
      </c>
      <c r="T79" s="6" t="s">
        <v>1890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241</v>
      </c>
      <c r="S80" s="6">
        <v>71</v>
      </c>
      <c r="T80" s="6" t="s">
        <v>1890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242</v>
      </c>
      <c r="S81" s="6">
        <v>71</v>
      </c>
      <c r="T81" s="6" t="s">
        <v>1890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243</v>
      </c>
      <c r="S82" s="6">
        <v>71</v>
      </c>
      <c r="T82" s="6" t="s">
        <v>1890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244</v>
      </c>
      <c r="S83" s="6">
        <v>71</v>
      </c>
      <c r="T83" s="6" t="s">
        <v>1890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245</v>
      </c>
      <c r="S84" s="6">
        <v>71</v>
      </c>
      <c r="T84" s="6" t="s">
        <v>1890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246</v>
      </c>
      <c r="S85" s="6">
        <v>71</v>
      </c>
      <c r="T85" s="6" t="s">
        <v>1890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247</v>
      </c>
      <c r="S86" s="6">
        <v>71</v>
      </c>
      <c r="T86" s="6" t="s">
        <v>1890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1892</v>
      </c>
      <c r="S87" s="6">
        <v>71</v>
      </c>
      <c r="T87" s="6" t="s">
        <v>1890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248</v>
      </c>
      <c r="S88" s="6">
        <v>71</v>
      </c>
      <c r="T88" s="6" t="s">
        <v>1890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249</v>
      </c>
      <c r="S89" s="6">
        <v>71</v>
      </c>
      <c r="T89" s="6" t="s">
        <v>1890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1997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250</v>
      </c>
      <c r="S91" s="6">
        <v>71</v>
      </c>
      <c r="T91" s="6" t="s">
        <v>1890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251</v>
      </c>
      <c r="S92" s="6">
        <v>71</v>
      </c>
      <c r="T92" s="6" t="s">
        <v>1890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1893</v>
      </c>
      <c r="S93" s="6">
        <v>71</v>
      </c>
      <c r="T93" s="6" t="s">
        <v>1890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1894</v>
      </c>
      <c r="S94" s="6">
        <v>71</v>
      </c>
      <c r="T94" s="6" t="s">
        <v>1890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1895</v>
      </c>
      <c r="S95" s="6">
        <v>71</v>
      </c>
      <c r="T95" s="6" t="s">
        <v>1890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1896</v>
      </c>
      <c r="S96" s="6">
        <v>71</v>
      </c>
      <c r="T96" s="6" t="s">
        <v>1890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1998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1897</v>
      </c>
      <c r="S98" s="6">
        <v>71</v>
      </c>
      <c r="T98" s="6" t="s">
        <v>1890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252</v>
      </c>
      <c r="S99" s="6">
        <v>71</v>
      </c>
      <c r="T99" s="6" t="s">
        <v>1890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1999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1371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1372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1899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1995</v>
      </c>
      <c r="S104" s="6">
        <v>81</v>
      </c>
      <c r="T104" s="6" t="s">
        <v>1898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1900</v>
      </c>
      <c r="S105" s="6">
        <v>81</v>
      </c>
      <c r="T105" s="6" t="s">
        <v>1898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 tint="0.79998168889431442"/>
    <pageSetUpPr fitToPage="1"/>
  </sheetPr>
  <dimension ref="A1:Y502"/>
  <sheetViews>
    <sheetView showGridLines="0" zoomScaleNormal="100" workbookViewId="0">
      <pane ySplit="2" topLeftCell="A18" activePane="bottomLeft" state="frozen"/>
      <selection pane="bottomLeft" activeCell="I30" sqref="I30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2" t="s">
        <v>730</v>
      </c>
      <c r="B1" s="272"/>
      <c r="C1" s="272"/>
      <c r="D1" s="272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759</v>
      </c>
      <c r="D2" s="141" t="s">
        <v>45</v>
      </c>
      <c r="E2" s="146" t="s">
        <v>757</v>
      </c>
      <c r="F2" s="141" t="s">
        <v>758</v>
      </c>
      <c r="G2" s="146" t="s">
        <v>760</v>
      </c>
      <c r="H2" s="141" t="s">
        <v>47</v>
      </c>
      <c r="I2" s="189" t="s">
        <v>2000</v>
      </c>
      <c r="J2" s="189" t="s">
        <v>1913</v>
      </c>
      <c r="K2" s="189" t="s">
        <v>1985</v>
      </c>
      <c r="M2" s="142" t="s">
        <v>732</v>
      </c>
      <c r="N2" s="142" t="s">
        <v>733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789</v>
      </c>
      <c r="H3" s="144" t="str">
        <f>IFERROR(VLOOKUP(G3,$X$6:$Y$297,2,FALSE),"")</f>
        <v>REDOVNA DJELATNOST JAVNIH INSTITUTA</v>
      </c>
      <c r="I3" s="182">
        <v>9160000</v>
      </c>
      <c r="J3" s="182">
        <v>9160000</v>
      </c>
      <c r="K3" s="182">
        <v>9160000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789</v>
      </c>
      <c r="H4" s="144" t="str">
        <f t="shared" ref="H4:H67" si="4">IFERROR(VLOOKUP(G4,$X$6:$Y$297,2,FALSE),"")</f>
        <v>REDOVNA DJELATNOST JAVNIH INSTITUTA</v>
      </c>
      <c r="I4" s="182">
        <v>1445000</v>
      </c>
      <c r="J4" s="182">
        <v>1445000</v>
      </c>
      <c r="K4" s="182">
        <v>1445000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789</v>
      </c>
      <c r="H5" s="144" t="str">
        <f t="shared" si="4"/>
        <v>REDOVNA DJELATNOST JAVNIH INSTITUTA</v>
      </c>
      <c r="I5" s="182">
        <v>179260</v>
      </c>
      <c r="J5" s="182">
        <v>179260</v>
      </c>
      <c r="K5" s="182">
        <v>179260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789</v>
      </c>
      <c r="H6" s="144" t="str">
        <f t="shared" si="4"/>
        <v>REDOVNA DJELATNOST JAVNIH INSTITUTA</v>
      </c>
      <c r="I6" s="182">
        <v>150000</v>
      </c>
      <c r="J6" s="182">
        <v>150000</v>
      </c>
      <c r="K6" s="182">
        <v>150000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1377</v>
      </c>
      <c r="Y6" s="139" t="s">
        <v>1377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3211</v>
      </c>
      <c r="F7" s="144" t="str">
        <f t="shared" si="3"/>
        <v>Službena putovanja</v>
      </c>
      <c r="G7" s="183" t="s">
        <v>797</v>
      </c>
      <c r="H7" s="144" t="str">
        <f t="shared" si="4"/>
        <v>PROGRAMSKO FINANCIRANJE JAVNIH ZNANSTVENIH INSTITUTA</v>
      </c>
      <c r="I7" s="182">
        <v>20000</v>
      </c>
      <c r="J7" s="182">
        <v>40000</v>
      </c>
      <c r="K7" s="182">
        <v>40000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256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2001</v>
      </c>
      <c r="Y7" t="s">
        <v>2002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797</v>
      </c>
      <c r="H8" s="144" t="str">
        <f t="shared" si="4"/>
        <v>PROGRAMSKO FINANCIRANJE JAVNIH ZNANSTVENIH INSTITUTA</v>
      </c>
      <c r="I8" s="182">
        <v>25000</v>
      </c>
      <c r="J8" s="182">
        <v>40000</v>
      </c>
      <c r="K8" s="182">
        <v>40000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2003</v>
      </c>
      <c r="Y8" t="s">
        <v>2004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3221</v>
      </c>
      <c r="F9" s="144" t="str">
        <f t="shared" si="3"/>
        <v>Uredski materijal i ostali materijalni rashodi</v>
      </c>
      <c r="G9" s="183" t="s">
        <v>797</v>
      </c>
      <c r="H9" s="144" t="str">
        <f t="shared" si="4"/>
        <v>PROGRAMSKO FINANCIRANJE JAVNIH ZNANSTVENIH INSTITUTA</v>
      </c>
      <c r="I9" s="182">
        <v>160000</v>
      </c>
      <c r="J9" s="182">
        <v>160000</v>
      </c>
      <c r="K9" s="182">
        <v>160000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1352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2005</v>
      </c>
      <c r="Y9" t="s">
        <v>2006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797</v>
      </c>
      <c r="H10" s="144" t="str">
        <f t="shared" si="4"/>
        <v>PROGRAMSKO FINANCIRANJE JAVNIH ZNANSTVENIH INSTITUTA</v>
      </c>
      <c r="I10" s="182">
        <v>70000</v>
      </c>
      <c r="J10" s="182">
        <v>65000</v>
      </c>
      <c r="K10" s="182">
        <v>65000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1818</v>
      </c>
      <c r="Y10" t="s">
        <v>1819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797</v>
      </c>
      <c r="H11" s="144" t="str">
        <f t="shared" si="4"/>
        <v>PROGRAMSKO FINANCIRANJE JAVNIH ZNANSTVENIH INSTITUTA</v>
      </c>
      <c r="I11" s="182">
        <v>18000</v>
      </c>
      <c r="J11" s="182">
        <v>15000</v>
      </c>
      <c r="K11" s="182">
        <v>15000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1820</v>
      </c>
      <c r="Y11" t="s">
        <v>1821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3227</v>
      </c>
      <c r="F12" s="144" t="str">
        <f t="shared" si="3"/>
        <v>Službena, radna i zaštitna odjeća i obuća</v>
      </c>
      <c r="G12" s="183" t="s">
        <v>797</v>
      </c>
      <c r="H12" s="144" t="str">
        <f t="shared" si="4"/>
        <v>PROGRAMSKO FINANCIRANJE JAVNIH ZNANSTVENIH INSTITUTA</v>
      </c>
      <c r="I12" s="182">
        <v>6000</v>
      </c>
      <c r="J12" s="182">
        <v>5000</v>
      </c>
      <c r="K12" s="182">
        <v>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2007</v>
      </c>
      <c r="Y12" t="s">
        <v>2008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797</v>
      </c>
      <c r="H13" s="144" t="str">
        <f t="shared" si="4"/>
        <v>PROGRAMSKO FINANCIRANJE JAVNIH ZNANSTVENIH INSTITUTA</v>
      </c>
      <c r="I13" s="182">
        <v>18000</v>
      </c>
      <c r="J13" s="182">
        <v>20000</v>
      </c>
      <c r="K13" s="182">
        <v>20000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1353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2009</v>
      </c>
      <c r="Y13" t="s">
        <v>2010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797</v>
      </c>
      <c r="H14" s="144" t="str">
        <f t="shared" si="4"/>
        <v>PROGRAMSKO FINANCIRANJE JAVNIH ZNANSTVENIH INSTITUTA</v>
      </c>
      <c r="I14" s="182">
        <v>95000</v>
      </c>
      <c r="J14" s="182">
        <v>100000</v>
      </c>
      <c r="K14" s="182">
        <v>100000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1354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2011</v>
      </c>
      <c r="Y14" t="s">
        <v>2012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797</v>
      </c>
      <c r="H15" s="144" t="str">
        <f t="shared" si="4"/>
        <v>PROGRAMSKO FINANCIRANJE JAVNIH ZNANSTVENIH INSTITUTA</v>
      </c>
      <c r="I15" s="182">
        <v>55000</v>
      </c>
      <c r="J15" s="182">
        <v>50000</v>
      </c>
      <c r="K15" s="182">
        <v>50000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1068</v>
      </c>
      <c r="Y15" t="s">
        <v>1069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797</v>
      </c>
      <c r="H16" s="144" t="str">
        <f t="shared" si="4"/>
        <v>PROGRAMSKO FINANCIRANJE JAVNIH ZNANSTVENIH INSTITUTA</v>
      </c>
      <c r="I16" s="182">
        <v>45000</v>
      </c>
      <c r="J16" s="182">
        <v>44000</v>
      </c>
      <c r="K16" s="182">
        <v>44000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1822</v>
      </c>
      <c r="Y16" t="s">
        <v>1823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797</v>
      </c>
      <c r="H17" s="144" t="str">
        <f t="shared" si="4"/>
        <v>PROGRAMSKO FINANCIRANJE JAVNIH ZNANSTVENIH INSTITUTA</v>
      </c>
      <c r="I17" s="182">
        <v>50000</v>
      </c>
      <c r="J17" s="182">
        <v>65000</v>
      </c>
      <c r="K17" s="182">
        <v>65000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1364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1070</v>
      </c>
      <c r="Y17" t="s">
        <v>1071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3236</v>
      </c>
      <c r="F18" s="144" t="str">
        <f t="shared" si="3"/>
        <v>Zdravstvene i veterinarske usluge</v>
      </c>
      <c r="G18" s="183" t="s">
        <v>797</v>
      </c>
      <c r="H18" s="144" t="str">
        <f t="shared" si="4"/>
        <v>PROGRAMSKO FINANCIRANJE JAVNIH ZNANSTVENIH INSTITUTA</v>
      </c>
      <c r="I18" s="182">
        <v>17000</v>
      </c>
      <c r="J18" s="182">
        <v>15000</v>
      </c>
      <c r="K18" s="182">
        <v>15000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1366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2013</v>
      </c>
      <c r="Y18" t="s">
        <v>2014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183" t="s">
        <v>797</v>
      </c>
      <c r="H19" s="144" t="str">
        <f t="shared" si="4"/>
        <v>PROGRAMSKO FINANCIRANJE JAVNIH ZNANSTVENIH INSTITUTA</v>
      </c>
      <c r="I19" s="182">
        <v>40000</v>
      </c>
      <c r="J19" s="182">
        <v>50000</v>
      </c>
      <c r="K19" s="182">
        <v>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1903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1824</v>
      </c>
      <c r="Y19" t="s">
        <v>1825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183" t="s">
        <v>797</v>
      </c>
      <c r="H20" s="144" t="str">
        <f t="shared" si="4"/>
        <v>PROGRAMSKO FINANCIRANJE JAVNIH ZNANSTVENIH INSTITUTA</v>
      </c>
      <c r="I20" s="182">
        <v>160000</v>
      </c>
      <c r="J20" s="182">
        <v>160000</v>
      </c>
      <c r="K20" s="182">
        <v>160000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1987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2015</v>
      </c>
      <c r="Y20" t="s">
        <v>2016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797</v>
      </c>
      <c r="H21" s="144" t="str">
        <f t="shared" si="4"/>
        <v>PROGRAMSKO FINANCIRANJE JAVNIH ZNANSTVENIH INSTITUTA</v>
      </c>
      <c r="I21" s="182">
        <v>70000</v>
      </c>
      <c r="J21" s="182">
        <v>100000</v>
      </c>
      <c r="K21" s="182">
        <v>100000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2017</v>
      </c>
      <c r="Y21" t="s">
        <v>2018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183" t="s">
        <v>797</v>
      </c>
      <c r="H22" s="144" t="str">
        <f t="shared" si="4"/>
        <v>PROGRAMSKO FINANCIRANJE JAVNIH ZNANSTVENIH INSTITUTA</v>
      </c>
      <c r="I22" s="182">
        <v>10000</v>
      </c>
      <c r="J22" s="182">
        <v>15000</v>
      </c>
      <c r="K22" s="182">
        <v>15000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2019</v>
      </c>
      <c r="Y22" t="s">
        <v>2020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3291</v>
      </c>
      <c r="F23" s="144" t="str">
        <f t="shared" si="3"/>
        <v>Naknade za rad predstavničkih i izvršnih tijela, povjerensta</v>
      </c>
      <c r="G23" s="183" t="s">
        <v>797</v>
      </c>
      <c r="H23" s="144" t="str">
        <f t="shared" si="4"/>
        <v>PROGRAMSKO FINANCIRANJE JAVNIH ZNANSTVENIH INSTITUTA</v>
      </c>
      <c r="I23" s="182">
        <v>17000</v>
      </c>
      <c r="J23" s="182">
        <v>20000</v>
      </c>
      <c r="K23" s="182">
        <v>20000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2021</v>
      </c>
      <c r="Y23" t="s">
        <v>2022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3292</v>
      </c>
      <c r="F24" s="144" t="str">
        <f t="shared" si="3"/>
        <v>Premije osiguranja</v>
      </c>
      <c r="G24" s="183" t="s">
        <v>797</v>
      </c>
      <c r="H24" s="144" t="str">
        <f t="shared" si="4"/>
        <v>PROGRAMSKO FINANCIRANJE JAVNIH ZNANSTVENIH INSTITUTA</v>
      </c>
      <c r="I24" s="182">
        <v>20000</v>
      </c>
      <c r="J24" s="182">
        <v>15000</v>
      </c>
      <c r="K24" s="182">
        <v>15000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1355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2023</v>
      </c>
      <c r="Y24" t="s">
        <v>2024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3293</v>
      </c>
      <c r="F25" s="144" t="str">
        <f t="shared" si="3"/>
        <v>Reprezentacija</v>
      </c>
      <c r="G25" s="183" t="s">
        <v>797</v>
      </c>
      <c r="H25" s="144" t="str">
        <f t="shared" si="4"/>
        <v>PROGRAMSKO FINANCIRANJE JAVNIH ZNANSTVENIH INSTITUTA</v>
      </c>
      <c r="I25" s="182">
        <v>10000</v>
      </c>
      <c r="J25" s="182">
        <v>35000</v>
      </c>
      <c r="K25" s="182">
        <v>35000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2025</v>
      </c>
      <c r="Y25" t="s">
        <v>2026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3294</v>
      </c>
      <c r="F26" s="144" t="str">
        <f t="shared" si="3"/>
        <v>Članarine i norme</v>
      </c>
      <c r="G26" s="183" t="s">
        <v>797</v>
      </c>
      <c r="H26" s="144" t="str">
        <f t="shared" si="4"/>
        <v>PROGRAMSKO FINANCIRANJE JAVNIH ZNANSTVENIH INSTITUTA</v>
      </c>
      <c r="I26" s="182">
        <v>5000</v>
      </c>
      <c r="J26" s="182">
        <v>10000</v>
      </c>
      <c r="K26" s="182">
        <v>10000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2027</v>
      </c>
      <c r="Y26" t="s">
        <v>2028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3295</v>
      </c>
      <c r="F27" s="144" t="str">
        <f t="shared" si="3"/>
        <v>Pristojbe i naknade</v>
      </c>
      <c r="G27" s="183" t="s">
        <v>797</v>
      </c>
      <c r="H27" s="144" t="str">
        <f t="shared" si="4"/>
        <v>PROGRAMSKO FINANCIRANJE JAVNIH ZNANSTVENIH INSTITUTA</v>
      </c>
      <c r="I27" s="182">
        <v>5000</v>
      </c>
      <c r="J27" s="182">
        <v>5000</v>
      </c>
      <c r="K27" s="182">
        <v>5000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1072</v>
      </c>
      <c r="Y27" t="s">
        <v>1073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3299</v>
      </c>
      <c r="F28" s="144" t="str">
        <f t="shared" si="3"/>
        <v>Ostali nespomenuti rashodi poslovanja</v>
      </c>
      <c r="G28" s="183" t="s">
        <v>797</v>
      </c>
      <c r="H28" s="144" t="str">
        <f t="shared" si="4"/>
        <v>PROGRAMSKO FINANCIRANJE JAVNIH ZNANSTVENIH INSTITUTA</v>
      </c>
      <c r="I28" s="182">
        <v>5000</v>
      </c>
      <c r="J28" s="182">
        <v>9310</v>
      </c>
      <c r="K28" s="182">
        <v>9310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2029</v>
      </c>
      <c r="Y28" t="s">
        <v>2030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3431</v>
      </c>
      <c r="F29" s="144" t="str">
        <f t="shared" si="3"/>
        <v>Bankarske usluge i usluge platnog prometa</v>
      </c>
      <c r="G29" s="183" t="s">
        <v>797</v>
      </c>
      <c r="H29" s="144" t="str">
        <f t="shared" si="4"/>
        <v>PROGRAMSKO FINANCIRANJE JAVNIH ZNANSTVENIH INSTITUTA</v>
      </c>
      <c r="I29" s="182">
        <v>8000</v>
      </c>
      <c r="J29" s="182">
        <v>10000</v>
      </c>
      <c r="K29" s="182">
        <v>10000</v>
      </c>
      <c r="M29" s="139" t="str">
        <f t="shared" si="5"/>
        <v>343</v>
      </c>
      <c r="N29" s="139" t="str">
        <f t="shared" si="6"/>
        <v>34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2031</v>
      </c>
      <c r="Y29" t="s">
        <v>2032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3432</v>
      </c>
      <c r="F30" s="144" t="str">
        <f t="shared" si="3"/>
        <v>Negativne tečajne razlike i razlike zbog primjene valutne kl</v>
      </c>
      <c r="G30" s="183" t="s">
        <v>797</v>
      </c>
      <c r="H30" s="144" t="str">
        <f t="shared" si="4"/>
        <v>PROGRAMSKO FINANCIRANJE JAVNIH ZNANSTVENIH INSTITUTA</v>
      </c>
      <c r="I30" s="182">
        <v>2000</v>
      </c>
      <c r="J30" s="182">
        <v>2000</v>
      </c>
      <c r="K30" s="182">
        <v>2000</v>
      </c>
      <c r="M30" s="139" t="str">
        <f t="shared" si="5"/>
        <v>343</v>
      </c>
      <c r="N30" s="139" t="str">
        <f t="shared" si="6"/>
        <v>34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2033</v>
      </c>
      <c r="Y30" t="s">
        <v>2034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4221</v>
      </c>
      <c r="F31" s="144" t="str">
        <f t="shared" si="3"/>
        <v>Uredska oprema i namještaj</v>
      </c>
      <c r="G31" s="183" t="s">
        <v>797</v>
      </c>
      <c r="H31" s="144" t="str">
        <f t="shared" si="4"/>
        <v>PROGRAMSKO FINANCIRANJE JAVNIH ZNANSTVENIH INSTITUTA</v>
      </c>
      <c r="I31" s="182">
        <v>95000</v>
      </c>
      <c r="J31" s="182">
        <v>85000</v>
      </c>
      <c r="K31" s="182">
        <v>85000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2035</v>
      </c>
      <c r="Y31" t="s">
        <v>2036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11</v>
      </c>
      <c r="D32" s="144" t="str">
        <f t="shared" si="2"/>
        <v>Opći prihodi i primici</v>
      </c>
      <c r="E32" s="149">
        <v>4227</v>
      </c>
      <c r="F32" s="144" t="str">
        <f t="shared" si="3"/>
        <v>Uređaji, strojevi i oprema za ostale namjene</v>
      </c>
      <c r="G32" s="183" t="s">
        <v>797</v>
      </c>
      <c r="H32" s="144" t="str">
        <f t="shared" si="4"/>
        <v>PROGRAMSKO FINANCIRANJE JAVNIH ZNANSTVENIH INSTITUTA</v>
      </c>
      <c r="I32" s="182">
        <v>15000</v>
      </c>
      <c r="J32" s="182">
        <v>20000</v>
      </c>
      <c r="K32" s="182">
        <v>20000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2037</v>
      </c>
      <c r="Y32" t="s">
        <v>2038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11</v>
      </c>
      <c r="D33" s="144" t="str">
        <f t="shared" si="2"/>
        <v>Opći prihodi i primici</v>
      </c>
      <c r="E33" s="149">
        <v>4241</v>
      </c>
      <c r="F33" s="144" t="str">
        <f t="shared" si="3"/>
        <v>Knjige</v>
      </c>
      <c r="G33" s="183" t="s">
        <v>797</v>
      </c>
      <c r="H33" s="144" t="str">
        <f t="shared" si="4"/>
        <v>PROGRAMSKO FINANCIRANJE JAVNIH ZNANSTVENIH INSTITUTA</v>
      </c>
      <c r="I33" s="182">
        <v>3038</v>
      </c>
      <c r="J33" s="182">
        <v>5000</v>
      </c>
      <c r="K33" s="182">
        <v>5000</v>
      </c>
      <c r="M33" s="139" t="str">
        <f t="shared" si="5"/>
        <v>424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2039</v>
      </c>
      <c r="Y33" t="s">
        <v>2040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11</v>
      </c>
      <c r="D34" s="144" t="str">
        <f t="shared" si="2"/>
        <v>Opći prihodi i primici</v>
      </c>
      <c r="E34" s="149">
        <v>4262</v>
      </c>
      <c r="F34" s="144" t="str">
        <f t="shared" si="3"/>
        <v>Ulaganja u računalne programe</v>
      </c>
      <c r="G34" s="183" t="s">
        <v>797</v>
      </c>
      <c r="H34" s="144" t="str">
        <f t="shared" si="4"/>
        <v>PROGRAMSKO FINANCIRANJE JAVNIH ZNANSTVENIH INSTITUTA</v>
      </c>
      <c r="I34" s="182">
        <v>60000</v>
      </c>
      <c r="J34" s="182">
        <v>45000</v>
      </c>
      <c r="K34" s="182">
        <v>45000</v>
      </c>
      <c r="M34" s="139" t="str">
        <f t="shared" si="5"/>
        <v>426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1826</v>
      </c>
      <c r="Y34" t="s">
        <v>1827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11</v>
      </c>
      <c r="D35" s="144" t="str">
        <f t="shared" si="2"/>
        <v>Opći prihodi i primici</v>
      </c>
      <c r="E35" s="149">
        <v>4511</v>
      </c>
      <c r="F35" s="144" t="str">
        <f t="shared" si="3"/>
        <v>Dodatna ulaganja na građevinskim objektima</v>
      </c>
      <c r="G35" s="183" t="s">
        <v>797</v>
      </c>
      <c r="H35" s="144" t="str">
        <f t="shared" si="4"/>
        <v>PROGRAMSKO FINANCIRANJE JAVNIH ZNANSTVENIH INSTITUTA</v>
      </c>
      <c r="I35" s="182">
        <v>10000</v>
      </c>
      <c r="J35" s="182">
        <v>25000</v>
      </c>
      <c r="K35" s="182">
        <v>25000</v>
      </c>
      <c r="M35" s="139" t="str">
        <f t="shared" si="5"/>
        <v>451</v>
      </c>
      <c r="N35" s="139" t="str">
        <f t="shared" si="6"/>
        <v>45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1828</v>
      </c>
      <c r="Y35" t="s">
        <v>1829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11</v>
      </c>
      <c r="D36" s="144" t="str">
        <f t="shared" si="2"/>
        <v>Opći prihodi i primici</v>
      </c>
      <c r="E36" s="149">
        <v>4521</v>
      </c>
      <c r="F36" s="144" t="str">
        <f t="shared" si="3"/>
        <v>Dodatna ulaganja na postrojenjima i opremi</v>
      </c>
      <c r="G36" s="183" t="s">
        <v>797</v>
      </c>
      <c r="H36" s="144" t="str">
        <f t="shared" si="4"/>
        <v>PROGRAMSKO FINANCIRANJE JAVNIH ZNANSTVENIH INSTITUTA</v>
      </c>
      <c r="I36" s="182">
        <v>10000</v>
      </c>
      <c r="J36" s="182">
        <v>10000</v>
      </c>
      <c r="K36" s="182">
        <v>10000</v>
      </c>
      <c r="M36" s="139" t="str">
        <f t="shared" si="5"/>
        <v>452</v>
      </c>
      <c r="N36" s="139" t="str">
        <f t="shared" si="6"/>
        <v>45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2041</v>
      </c>
      <c r="Y36" t="s">
        <v>2042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3111</v>
      </c>
      <c r="F37" s="144" t="str">
        <f t="shared" si="3"/>
        <v>Plaće za redovan rad</v>
      </c>
      <c r="G37" s="183" t="s">
        <v>796</v>
      </c>
      <c r="H37" s="144" t="str">
        <f t="shared" si="4"/>
        <v>REDOVNA DJELATNOST JAVNIH INSTITUTA (IZ EVIDENCIJSKIH PRIHODA)</v>
      </c>
      <c r="I37" s="182">
        <v>200000</v>
      </c>
      <c r="J37" s="182">
        <v>220000</v>
      </c>
      <c r="K37" s="182">
        <v>230000</v>
      </c>
      <c r="M37" s="139" t="str">
        <f t="shared" si="5"/>
        <v>311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2043</v>
      </c>
      <c r="Y37" t="s">
        <v>2044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31</v>
      </c>
      <c r="D38" s="144" t="str">
        <f t="shared" si="2"/>
        <v>Vlastiti prihodi</v>
      </c>
      <c r="E38" s="149">
        <v>3113</v>
      </c>
      <c r="F38" s="144" t="str">
        <f t="shared" si="3"/>
        <v>Plaće za prekovremeni rad</v>
      </c>
      <c r="G38" s="183" t="s">
        <v>796</v>
      </c>
      <c r="H38" s="144" t="str">
        <f t="shared" si="4"/>
        <v>REDOVNA DJELATNOST JAVNIH INSTITUTA (IZ EVIDENCIJSKIH PRIHODA)</v>
      </c>
      <c r="I38" s="182">
        <v>20000</v>
      </c>
      <c r="J38" s="182">
        <v>30000</v>
      </c>
      <c r="K38" s="182">
        <v>30000</v>
      </c>
      <c r="M38" s="139" t="str">
        <f t="shared" si="5"/>
        <v>311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2045</v>
      </c>
      <c r="Y38" t="s">
        <v>2046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31</v>
      </c>
      <c r="D39" s="144" t="str">
        <f t="shared" si="2"/>
        <v>Vlastiti prihodi</v>
      </c>
      <c r="E39" s="149">
        <v>3132</v>
      </c>
      <c r="F39" s="144" t="str">
        <f t="shared" si="3"/>
        <v>Doprinosi za obvezno zdravstveno osiguranje</v>
      </c>
      <c r="G39" s="183" t="s">
        <v>796</v>
      </c>
      <c r="H39" s="144" t="str">
        <f t="shared" si="4"/>
        <v>REDOVNA DJELATNOST JAVNIH INSTITUTA (IZ EVIDENCIJSKIH PRIHODA)</v>
      </c>
      <c r="I39" s="182">
        <v>36300</v>
      </c>
      <c r="J39" s="182">
        <v>36300</v>
      </c>
      <c r="K39" s="182">
        <v>37950</v>
      </c>
      <c r="M39" s="139" t="str">
        <f t="shared" si="5"/>
        <v>313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2047</v>
      </c>
      <c r="Y39" t="s">
        <v>2048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31</v>
      </c>
      <c r="D40" s="144" t="str">
        <f t="shared" si="2"/>
        <v>Vlastiti prihodi</v>
      </c>
      <c r="E40" s="149">
        <v>3121</v>
      </c>
      <c r="F40" s="144" t="str">
        <f t="shared" si="3"/>
        <v>Ostali rashodi za zaposlene</v>
      </c>
      <c r="G40" s="183" t="s">
        <v>796</v>
      </c>
      <c r="H40" s="144" t="str">
        <f t="shared" si="4"/>
        <v>REDOVNA DJELATNOST JAVNIH INSTITUTA (IZ EVIDENCIJSKIH PRIHODA)</v>
      </c>
      <c r="I40" s="182">
        <v>225000</v>
      </c>
      <c r="J40" s="182">
        <v>235000</v>
      </c>
      <c r="K40" s="182">
        <v>240000</v>
      </c>
      <c r="M40" s="139" t="str">
        <f t="shared" si="5"/>
        <v>312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2049</v>
      </c>
      <c r="Y40" t="s">
        <v>1057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31</v>
      </c>
      <c r="D41" s="144" t="str">
        <f t="shared" si="2"/>
        <v>Vlastiti prihodi</v>
      </c>
      <c r="E41" s="149">
        <v>3211</v>
      </c>
      <c r="F41" s="144" t="str">
        <f t="shared" si="3"/>
        <v>Službena putovanja</v>
      </c>
      <c r="G41" s="183" t="s">
        <v>796</v>
      </c>
      <c r="H41" s="144" t="str">
        <f t="shared" si="4"/>
        <v>REDOVNA DJELATNOST JAVNIH INSTITUTA (IZ EVIDENCIJSKIH PRIHODA)</v>
      </c>
      <c r="I41" s="182">
        <v>125000</v>
      </c>
      <c r="J41" s="182">
        <v>135000</v>
      </c>
      <c r="K41" s="182">
        <v>140000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1830</v>
      </c>
      <c r="Y41" t="s">
        <v>1831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31</v>
      </c>
      <c r="D42" s="144" t="str">
        <f t="shared" si="2"/>
        <v>Vlastiti prihodi</v>
      </c>
      <c r="E42" s="149">
        <v>3213</v>
      </c>
      <c r="F42" s="144" t="str">
        <f t="shared" si="3"/>
        <v>Stručno usavršavanje zaposlenika</v>
      </c>
      <c r="G42" s="183" t="s">
        <v>796</v>
      </c>
      <c r="H42" s="144" t="str">
        <f t="shared" si="4"/>
        <v>REDOVNA DJELATNOST JAVNIH INSTITUTA (IZ EVIDENCIJSKIH PRIHODA)</v>
      </c>
      <c r="I42" s="182">
        <v>125000</v>
      </c>
      <c r="J42" s="182">
        <v>135000</v>
      </c>
      <c r="K42" s="182">
        <v>140000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2050</v>
      </c>
      <c r="Y42" t="s">
        <v>2051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31</v>
      </c>
      <c r="D43" s="144" t="str">
        <f t="shared" si="2"/>
        <v>Vlastiti prihodi</v>
      </c>
      <c r="E43" s="149">
        <v>3221</v>
      </c>
      <c r="F43" s="144" t="str">
        <f t="shared" si="3"/>
        <v>Uredski materijal i ostali materijalni rashodi</v>
      </c>
      <c r="G43" s="183" t="s">
        <v>796</v>
      </c>
      <c r="H43" s="144" t="str">
        <f t="shared" si="4"/>
        <v>REDOVNA DJELATNOST JAVNIH INSTITUTA (IZ EVIDENCIJSKIH PRIHODA)</v>
      </c>
      <c r="I43" s="182">
        <v>50000</v>
      </c>
      <c r="J43" s="182">
        <v>60000</v>
      </c>
      <c r="K43" s="182">
        <v>65000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2052</v>
      </c>
      <c r="Y43" t="s">
        <v>2053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31</v>
      </c>
      <c r="D44" s="144" t="str">
        <f t="shared" si="2"/>
        <v>Vlastiti prihodi</v>
      </c>
      <c r="E44" s="149">
        <v>3223</v>
      </c>
      <c r="F44" s="144" t="str">
        <f t="shared" si="3"/>
        <v>Energija</v>
      </c>
      <c r="G44" s="183" t="s">
        <v>796</v>
      </c>
      <c r="H44" s="144" t="str">
        <f t="shared" si="4"/>
        <v>REDOVNA DJELATNOST JAVNIH INSTITUTA (IZ EVIDENCIJSKIH PRIHODA)</v>
      </c>
      <c r="I44" s="182">
        <v>35000</v>
      </c>
      <c r="J44" s="182">
        <v>40000</v>
      </c>
      <c r="K44" s="182">
        <v>40000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2054</v>
      </c>
      <c r="Y44" t="s">
        <v>2055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31</v>
      </c>
      <c r="D45" s="144" t="str">
        <f t="shared" si="2"/>
        <v>Vlastiti prihodi</v>
      </c>
      <c r="E45" s="149">
        <v>3224</v>
      </c>
      <c r="F45" s="144" t="str">
        <f t="shared" si="3"/>
        <v>Materijal i dijelovi za tekuće i investicijsko održavanje</v>
      </c>
      <c r="G45" s="183" t="s">
        <v>796</v>
      </c>
      <c r="H45" s="144" t="str">
        <f t="shared" si="4"/>
        <v>REDOVNA DJELATNOST JAVNIH INSTITUTA (IZ EVIDENCIJSKIH PRIHODA)</v>
      </c>
      <c r="I45" s="182">
        <v>2000</v>
      </c>
      <c r="J45" s="182">
        <v>2000</v>
      </c>
      <c r="K45" s="182">
        <v>2000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2056</v>
      </c>
      <c r="Y45" t="s">
        <v>1057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31</v>
      </c>
      <c r="D46" s="144" t="str">
        <f t="shared" si="2"/>
        <v>Vlastiti prihodi</v>
      </c>
      <c r="E46" s="149">
        <v>3227</v>
      </c>
      <c r="F46" s="144" t="str">
        <f t="shared" si="3"/>
        <v>Službena, radna i zaštitna odjeća i obuća</v>
      </c>
      <c r="G46" s="183" t="s">
        <v>796</v>
      </c>
      <c r="H46" s="144" t="str">
        <f t="shared" si="4"/>
        <v>REDOVNA DJELATNOST JAVNIH INSTITUTA (IZ EVIDENCIJSKIH PRIHODA)</v>
      </c>
      <c r="I46" s="182">
        <v>500</v>
      </c>
      <c r="J46" s="182">
        <v>500</v>
      </c>
      <c r="K46" s="182">
        <v>500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1832</v>
      </c>
      <c r="Y46" t="s">
        <v>1258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31</v>
      </c>
      <c r="D47" s="144" t="str">
        <f t="shared" si="2"/>
        <v>Vlastiti prihodi</v>
      </c>
      <c r="E47" s="149">
        <v>3231</v>
      </c>
      <c r="F47" s="144" t="str">
        <f t="shared" si="3"/>
        <v>Usluge telefona, pošte i prijevoza</v>
      </c>
      <c r="G47" s="183" t="s">
        <v>796</v>
      </c>
      <c r="H47" s="144" t="str">
        <f t="shared" si="4"/>
        <v>REDOVNA DJELATNOST JAVNIH INSTITUTA (IZ EVIDENCIJSKIH PRIHODA)</v>
      </c>
      <c r="I47" s="182">
        <v>8000</v>
      </c>
      <c r="J47" s="182">
        <v>8000</v>
      </c>
      <c r="K47" s="182">
        <v>8000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2057</v>
      </c>
      <c r="Y47" t="s">
        <v>2058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31</v>
      </c>
      <c r="D48" s="144" t="str">
        <f t="shared" si="2"/>
        <v>Vlastiti prihodi</v>
      </c>
      <c r="E48" s="149">
        <v>3232</v>
      </c>
      <c r="F48" s="144" t="str">
        <f t="shared" si="3"/>
        <v>Usluge tekućeg i investicijskog održavanja</v>
      </c>
      <c r="G48" s="183" t="s">
        <v>796</v>
      </c>
      <c r="H48" s="144" t="str">
        <f t="shared" si="4"/>
        <v>REDOVNA DJELATNOST JAVNIH INSTITUTA (IZ EVIDENCIJSKIH PRIHODA)</v>
      </c>
      <c r="I48" s="182">
        <v>20000</v>
      </c>
      <c r="J48" s="182">
        <v>25000</v>
      </c>
      <c r="K48" s="182">
        <v>25000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1833</v>
      </c>
      <c r="Y48" t="s">
        <v>1834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31</v>
      </c>
      <c r="D49" s="144" t="str">
        <f t="shared" si="2"/>
        <v>Vlastiti prihodi</v>
      </c>
      <c r="E49" s="149">
        <v>3233</v>
      </c>
      <c r="F49" s="144" t="str">
        <f t="shared" si="3"/>
        <v>Usluge promidžbe i informiranja</v>
      </c>
      <c r="G49" s="183" t="s">
        <v>796</v>
      </c>
      <c r="H49" s="144" t="str">
        <f t="shared" si="4"/>
        <v>REDOVNA DJELATNOST JAVNIH INSTITUTA (IZ EVIDENCIJSKIH PRIHODA)</v>
      </c>
      <c r="I49" s="182">
        <v>50000</v>
      </c>
      <c r="J49" s="182">
        <v>50000</v>
      </c>
      <c r="K49" s="182">
        <v>50000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2059</v>
      </c>
      <c r="Y49" t="s">
        <v>2060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31</v>
      </c>
      <c r="D50" s="144" t="str">
        <f t="shared" si="2"/>
        <v>Vlastiti prihodi</v>
      </c>
      <c r="E50" s="149">
        <v>3234</v>
      </c>
      <c r="F50" s="144" t="str">
        <f t="shared" si="3"/>
        <v>Komunalne usluge</v>
      </c>
      <c r="G50" s="183" t="s">
        <v>796</v>
      </c>
      <c r="H50" s="144" t="str">
        <f t="shared" si="4"/>
        <v>REDOVNA DJELATNOST JAVNIH INSTITUTA (IZ EVIDENCIJSKIH PRIHODA)</v>
      </c>
      <c r="I50" s="182">
        <v>18000</v>
      </c>
      <c r="J50" s="182">
        <v>20000</v>
      </c>
      <c r="K50" s="182">
        <v>20000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258</v>
      </c>
      <c r="U50" s="139" t="str">
        <f t="shared" si="9"/>
        <v>35</v>
      </c>
      <c r="V50" s="139" t="str">
        <f t="shared" si="10"/>
        <v>352</v>
      </c>
      <c r="X50" t="s">
        <v>2061</v>
      </c>
      <c r="Y50" t="s">
        <v>2062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31</v>
      </c>
      <c r="D51" s="144" t="str">
        <f t="shared" si="2"/>
        <v>Vlastiti prihodi</v>
      </c>
      <c r="E51" s="149">
        <v>3235</v>
      </c>
      <c r="F51" s="144" t="str">
        <f t="shared" si="3"/>
        <v>Zakupnine i najamnine</v>
      </c>
      <c r="G51" s="183" t="s">
        <v>796</v>
      </c>
      <c r="H51" s="144" t="str">
        <f t="shared" si="4"/>
        <v>REDOVNA DJELATNOST JAVNIH INSTITUTA (IZ EVIDENCIJSKIH PRIHODA)</v>
      </c>
      <c r="I51" s="182">
        <v>45000</v>
      </c>
      <c r="J51" s="182">
        <v>55000</v>
      </c>
      <c r="K51" s="182">
        <v>60000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2063</v>
      </c>
      <c r="Y51" t="s">
        <v>2064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31</v>
      </c>
      <c r="D52" s="144" t="str">
        <f t="shared" si="2"/>
        <v>Vlastiti prihodi</v>
      </c>
      <c r="E52" s="149">
        <v>3236</v>
      </c>
      <c r="F52" s="144" t="str">
        <f t="shared" si="3"/>
        <v>Zdravstvene i veterinarske usluge</v>
      </c>
      <c r="G52" s="183" t="s">
        <v>796</v>
      </c>
      <c r="H52" s="144" t="str">
        <f t="shared" si="4"/>
        <v>REDOVNA DJELATNOST JAVNIH INSTITUTA (IZ EVIDENCIJSKIH PRIHODA)</v>
      </c>
      <c r="I52" s="182">
        <v>5000</v>
      </c>
      <c r="J52" s="182">
        <v>5000</v>
      </c>
      <c r="K52" s="182">
        <v>6000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2065</v>
      </c>
      <c r="Y52" t="s">
        <v>2066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31</v>
      </c>
      <c r="D53" s="144" t="str">
        <f t="shared" si="2"/>
        <v>Vlastiti prihodi</v>
      </c>
      <c r="E53" s="149">
        <v>3237</v>
      </c>
      <c r="F53" s="144" t="str">
        <f t="shared" si="3"/>
        <v>Intelektualne i osobne usluge</v>
      </c>
      <c r="G53" s="183" t="s">
        <v>796</v>
      </c>
      <c r="H53" s="144" t="str">
        <f t="shared" si="4"/>
        <v>REDOVNA DJELATNOST JAVNIH INSTITUTA (IZ EVIDENCIJSKIH PRIHODA)</v>
      </c>
      <c r="I53" s="182">
        <v>1100000</v>
      </c>
      <c r="J53" s="182">
        <v>1300000</v>
      </c>
      <c r="K53" s="182">
        <v>1330000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2067</v>
      </c>
      <c r="Y53" t="s">
        <v>2068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31</v>
      </c>
      <c r="D54" s="144" t="str">
        <f t="shared" si="2"/>
        <v>Vlastiti prihodi</v>
      </c>
      <c r="E54" s="149">
        <v>3238</v>
      </c>
      <c r="F54" s="144" t="str">
        <f t="shared" si="3"/>
        <v>Računalne usluge</v>
      </c>
      <c r="G54" s="183" t="s">
        <v>796</v>
      </c>
      <c r="H54" s="144" t="str">
        <f t="shared" si="4"/>
        <v>REDOVNA DJELATNOST JAVNIH INSTITUTA (IZ EVIDENCIJSKIH PRIHODA)</v>
      </c>
      <c r="I54" s="182">
        <v>20000</v>
      </c>
      <c r="J54" s="182">
        <v>25000</v>
      </c>
      <c r="K54" s="182">
        <v>30000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2069</v>
      </c>
      <c r="Y54" t="s">
        <v>2070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31</v>
      </c>
      <c r="D55" s="144" t="str">
        <f t="shared" si="2"/>
        <v>Vlastiti prihodi</v>
      </c>
      <c r="E55" s="149">
        <v>3239</v>
      </c>
      <c r="F55" s="144" t="str">
        <f t="shared" si="3"/>
        <v>Ostale usluge</v>
      </c>
      <c r="G55" s="183" t="s">
        <v>796</v>
      </c>
      <c r="H55" s="144" t="str">
        <f t="shared" si="4"/>
        <v>REDOVNA DJELATNOST JAVNIH INSTITUTA (IZ EVIDENCIJSKIH PRIHODA)</v>
      </c>
      <c r="I55" s="182">
        <v>30000</v>
      </c>
      <c r="J55" s="182">
        <v>50000</v>
      </c>
      <c r="K55" s="182">
        <v>60000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259</v>
      </c>
      <c r="U55" s="139" t="str">
        <f t="shared" si="9"/>
        <v>36</v>
      </c>
      <c r="V55" s="139" t="str">
        <f t="shared" si="10"/>
        <v>363</v>
      </c>
      <c r="X55" t="s">
        <v>2071</v>
      </c>
      <c r="Y55" t="s">
        <v>2072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31</v>
      </c>
      <c r="D56" s="144" t="str">
        <f t="shared" si="2"/>
        <v>Vlastiti prihodi</v>
      </c>
      <c r="E56" s="149">
        <v>3241</v>
      </c>
      <c r="F56" s="144" t="str">
        <f t="shared" si="3"/>
        <v>Naknade troškova osobama izvan radnog odnosa</v>
      </c>
      <c r="G56" s="183" t="s">
        <v>796</v>
      </c>
      <c r="H56" s="144" t="str">
        <f t="shared" si="4"/>
        <v>REDOVNA DJELATNOST JAVNIH INSTITUTA (IZ EVIDENCIJSKIH PRIHODA)</v>
      </c>
      <c r="I56" s="182">
        <v>25000</v>
      </c>
      <c r="J56" s="182">
        <v>35000</v>
      </c>
      <c r="K56" s="182">
        <v>40000</v>
      </c>
      <c r="M56" s="139" t="str">
        <f t="shared" si="5"/>
        <v>324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2073</v>
      </c>
      <c r="Y56" t="s">
        <v>2074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31</v>
      </c>
      <c r="D57" s="144" t="str">
        <f t="shared" si="2"/>
        <v>Vlastiti prihodi</v>
      </c>
      <c r="E57" s="149">
        <v>3291</v>
      </c>
      <c r="F57" s="144" t="str">
        <f t="shared" si="3"/>
        <v>Naknade za rad predstavničkih i izvršnih tijela, povjerensta</v>
      </c>
      <c r="G57" s="183" t="s">
        <v>796</v>
      </c>
      <c r="H57" s="144" t="str">
        <f t="shared" si="4"/>
        <v>REDOVNA DJELATNOST JAVNIH INSTITUTA (IZ EVIDENCIJSKIH PRIHODA)</v>
      </c>
      <c r="I57" s="182">
        <v>40000</v>
      </c>
      <c r="J57" s="182">
        <v>40000</v>
      </c>
      <c r="K57" s="182">
        <v>40000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2075</v>
      </c>
      <c r="Y57" t="s">
        <v>2076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31</v>
      </c>
      <c r="D58" s="144" t="str">
        <f t="shared" si="2"/>
        <v>Vlastiti prihodi</v>
      </c>
      <c r="E58" s="149">
        <v>3292</v>
      </c>
      <c r="F58" s="144" t="str">
        <f t="shared" si="3"/>
        <v>Premije osiguranja</v>
      </c>
      <c r="G58" s="183" t="s">
        <v>796</v>
      </c>
      <c r="H58" s="144" t="str">
        <f t="shared" si="4"/>
        <v>REDOVNA DJELATNOST JAVNIH INSTITUTA (IZ EVIDENCIJSKIH PRIHODA)</v>
      </c>
      <c r="I58" s="182">
        <v>0</v>
      </c>
      <c r="J58" s="182">
        <v>0</v>
      </c>
      <c r="K58" s="182">
        <v>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2077</v>
      </c>
      <c r="Y58" t="s">
        <v>2078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31</v>
      </c>
      <c r="D59" s="144" t="str">
        <f t="shared" si="2"/>
        <v>Vlastiti prihodi</v>
      </c>
      <c r="E59" s="149">
        <v>3293</v>
      </c>
      <c r="F59" s="144" t="str">
        <f t="shared" si="3"/>
        <v>Reprezentacija</v>
      </c>
      <c r="G59" s="183" t="s">
        <v>796</v>
      </c>
      <c r="H59" s="144" t="str">
        <f t="shared" si="4"/>
        <v>REDOVNA DJELATNOST JAVNIH INSTITUTA (IZ EVIDENCIJSKIH PRIHODA)</v>
      </c>
      <c r="I59" s="182">
        <v>45000</v>
      </c>
      <c r="J59" s="182">
        <v>55000</v>
      </c>
      <c r="K59" s="182">
        <v>60000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2079</v>
      </c>
      <c r="Y59" t="s">
        <v>2080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31</v>
      </c>
      <c r="D60" s="144" t="str">
        <f t="shared" si="2"/>
        <v>Vlastiti prihodi</v>
      </c>
      <c r="E60" s="149">
        <v>3294</v>
      </c>
      <c r="F60" s="144" t="str">
        <f t="shared" si="3"/>
        <v>Članarine i norme</v>
      </c>
      <c r="G60" s="183" t="s">
        <v>796</v>
      </c>
      <c r="H60" s="144" t="str">
        <f t="shared" si="4"/>
        <v>REDOVNA DJELATNOST JAVNIH INSTITUTA (IZ EVIDENCIJSKIH PRIHODA)</v>
      </c>
      <c r="I60" s="182">
        <v>3000</v>
      </c>
      <c r="J60" s="182">
        <v>5000</v>
      </c>
      <c r="K60" s="182">
        <v>6000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2081</v>
      </c>
      <c r="Y60" t="s">
        <v>2082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31</v>
      </c>
      <c r="D61" s="144" t="str">
        <f t="shared" si="2"/>
        <v>Vlastiti prihodi</v>
      </c>
      <c r="E61" s="149">
        <v>3295</v>
      </c>
      <c r="F61" s="144" t="str">
        <f t="shared" si="3"/>
        <v>Pristojbe i naknade</v>
      </c>
      <c r="G61" s="183" t="s">
        <v>796</v>
      </c>
      <c r="H61" s="144" t="str">
        <f t="shared" si="4"/>
        <v>REDOVNA DJELATNOST JAVNIH INSTITUTA (IZ EVIDENCIJSKIH PRIHODA)</v>
      </c>
      <c r="I61" s="182">
        <v>500</v>
      </c>
      <c r="J61" s="182">
        <v>1000</v>
      </c>
      <c r="K61" s="182">
        <v>1500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2083</v>
      </c>
      <c r="Y61" t="s">
        <v>2084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31</v>
      </c>
      <c r="D62" s="144" t="str">
        <f t="shared" si="2"/>
        <v>Vlastiti prihodi</v>
      </c>
      <c r="E62" s="149">
        <v>3299</v>
      </c>
      <c r="F62" s="144" t="str">
        <f t="shared" si="3"/>
        <v>Ostali nespomenuti rashodi poslovanja</v>
      </c>
      <c r="G62" s="183" t="s">
        <v>796</v>
      </c>
      <c r="H62" s="144" t="str">
        <f t="shared" si="4"/>
        <v>REDOVNA DJELATNOST JAVNIH INSTITUTA (IZ EVIDENCIJSKIH PRIHODA)</v>
      </c>
      <c r="I62" s="182">
        <v>10000</v>
      </c>
      <c r="J62" s="182">
        <v>20000</v>
      </c>
      <c r="K62" s="182">
        <v>30000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2086</v>
      </c>
      <c r="Y62" t="s">
        <v>2087</v>
      </c>
    </row>
    <row r="63" spans="1:25">
      <c r="A63" s="143" t="str">
        <f>IF(C63="","",VLOOKUP('Opći dio'!$C$3,'Opći dio'!$L$6:$U$137,10,FALSE))</f>
        <v>08008</v>
      </c>
      <c r="B63" s="143" t="str">
        <f>IF(C63="","",VLOOKUP('Opći dio'!$C$3,'Opći dio'!$L$6:$U$137,9,FALSE))</f>
        <v>Javni instituti</v>
      </c>
      <c r="C63" s="149">
        <v>31</v>
      </c>
      <c r="D63" s="144" t="str">
        <f t="shared" si="2"/>
        <v>Vlastiti prihodi</v>
      </c>
      <c r="E63" s="149">
        <v>3422</v>
      </c>
      <c r="F63" s="144" t="str">
        <f t="shared" si="3"/>
        <v>Kamate za primljene kredite i zajmove od kreditnih i ostalih</v>
      </c>
      <c r="G63" s="183" t="s">
        <v>796</v>
      </c>
      <c r="H63" s="144" t="str">
        <f t="shared" si="4"/>
        <v>REDOVNA DJELATNOST JAVNIH INSTITUTA (IZ EVIDENCIJSKIH PRIHODA)</v>
      </c>
      <c r="I63" s="182">
        <v>8000</v>
      </c>
      <c r="J63" s="182">
        <v>7500</v>
      </c>
      <c r="K63" s="182">
        <v>7000</v>
      </c>
      <c r="M63" s="139" t="str">
        <f t="shared" si="5"/>
        <v>342</v>
      </c>
      <c r="N63" s="139" t="str">
        <f t="shared" si="6"/>
        <v>34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2088</v>
      </c>
      <c r="Y63" t="s">
        <v>2089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31</v>
      </c>
      <c r="D64" s="144" t="str">
        <f t="shared" si="2"/>
        <v>Vlastiti prihodi</v>
      </c>
      <c r="E64" s="149">
        <v>3431</v>
      </c>
      <c r="F64" s="144" t="str">
        <f t="shared" si="3"/>
        <v>Bankarske usluge i usluge platnog prometa</v>
      </c>
      <c r="G64" s="183" t="s">
        <v>796</v>
      </c>
      <c r="H64" s="144" t="str">
        <f t="shared" si="4"/>
        <v>REDOVNA DJELATNOST JAVNIH INSTITUTA (IZ EVIDENCIJSKIH PRIHODA)</v>
      </c>
      <c r="I64" s="182">
        <v>10000</v>
      </c>
      <c r="J64" s="182">
        <v>12000</v>
      </c>
      <c r="K64" s="182">
        <v>13000</v>
      </c>
      <c r="M64" s="139" t="str">
        <f t="shared" si="5"/>
        <v>343</v>
      </c>
      <c r="N64" s="139" t="str">
        <f t="shared" si="6"/>
        <v>34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2090</v>
      </c>
      <c r="Y64" t="s">
        <v>2091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31</v>
      </c>
      <c r="D65" s="144" t="str">
        <f t="shared" si="2"/>
        <v>Vlastiti prihodi</v>
      </c>
      <c r="E65" s="149">
        <v>3432</v>
      </c>
      <c r="F65" s="144" t="str">
        <f t="shared" si="3"/>
        <v>Negativne tečajne razlike i razlike zbog primjene valutne kl</v>
      </c>
      <c r="G65" s="183" t="s">
        <v>796</v>
      </c>
      <c r="H65" s="144" t="str">
        <f t="shared" si="4"/>
        <v>REDOVNA DJELATNOST JAVNIH INSTITUTA (IZ EVIDENCIJSKIH PRIHODA)</v>
      </c>
      <c r="I65" s="182">
        <v>2000</v>
      </c>
      <c r="J65" s="182">
        <v>2000</v>
      </c>
      <c r="K65" s="182">
        <v>2000</v>
      </c>
      <c r="M65" s="139" t="str">
        <f t="shared" si="5"/>
        <v>343</v>
      </c>
      <c r="N65" s="139" t="str">
        <f t="shared" si="6"/>
        <v>34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2092</v>
      </c>
      <c r="Y65" t="s">
        <v>2093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31</v>
      </c>
      <c r="D66" s="144" t="str">
        <f t="shared" si="2"/>
        <v>Vlastiti prihodi</v>
      </c>
      <c r="E66" s="149">
        <v>4221</v>
      </c>
      <c r="F66" s="144" t="str">
        <f t="shared" si="3"/>
        <v>Uredska oprema i namještaj</v>
      </c>
      <c r="G66" s="183" t="s">
        <v>796</v>
      </c>
      <c r="H66" s="144" t="str">
        <f t="shared" si="4"/>
        <v>REDOVNA DJELATNOST JAVNIH INSTITUTA (IZ EVIDENCIJSKIH PRIHODA)</v>
      </c>
      <c r="I66" s="182">
        <v>0</v>
      </c>
      <c r="J66" s="182">
        <v>30000</v>
      </c>
      <c r="K66" s="182">
        <v>30000</v>
      </c>
      <c r="M66" s="139" t="str">
        <f t="shared" si="5"/>
        <v>422</v>
      </c>
      <c r="N66" s="139" t="str">
        <f t="shared" si="6"/>
        <v>42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2094</v>
      </c>
      <c r="Y66" t="s">
        <v>2095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31</v>
      </c>
      <c r="D67" s="144" t="str">
        <f t="shared" si="2"/>
        <v>Vlastiti prihodi</v>
      </c>
      <c r="E67" s="149">
        <v>4227</v>
      </c>
      <c r="F67" s="144" t="str">
        <f t="shared" si="3"/>
        <v>Uređaji, strojevi i oprema za ostale namjene</v>
      </c>
      <c r="G67" s="183" t="s">
        <v>796</v>
      </c>
      <c r="H67" s="144" t="str">
        <f t="shared" si="4"/>
        <v>REDOVNA DJELATNOST JAVNIH INSTITUTA (IZ EVIDENCIJSKIH PRIHODA)</v>
      </c>
      <c r="I67" s="182">
        <v>0</v>
      </c>
      <c r="J67" s="182">
        <v>20000</v>
      </c>
      <c r="K67" s="182">
        <v>20000</v>
      </c>
      <c r="M67" s="139" t="str">
        <f t="shared" si="5"/>
        <v>422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2096</v>
      </c>
      <c r="Y67" t="s">
        <v>2097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31</v>
      </c>
      <c r="D68" s="144" t="str">
        <f t="shared" ref="D68:D131" si="11">IFERROR(VLOOKUP(C68,$O$6:$P$23,2,FALSE),"")</f>
        <v>Vlastiti prihodi</v>
      </c>
      <c r="E68" s="149">
        <v>4241</v>
      </c>
      <c r="F68" s="144" t="str">
        <f t="shared" ref="F68:F131" si="12">IFERROR(VLOOKUP(E68,$R$5:$T$129,2,FALSE),"")</f>
        <v>Knjige</v>
      </c>
      <c r="G68" s="183" t="s">
        <v>796</v>
      </c>
      <c r="H68" s="144" t="str">
        <f t="shared" ref="H68:H131" si="13">IFERROR(VLOOKUP(G68,$X$6:$Y$297,2,FALSE),"")</f>
        <v>REDOVNA DJELATNOST JAVNIH INSTITUTA (IZ EVIDENCIJSKIH PRIHODA)</v>
      </c>
      <c r="I68" s="182">
        <v>0</v>
      </c>
      <c r="J68" s="182">
        <v>3000</v>
      </c>
      <c r="K68" s="182">
        <v>3000</v>
      </c>
      <c r="M68" s="139" t="str">
        <f t="shared" ref="M68:M131" si="14">LEFT(E68,3)</f>
        <v>424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2100</v>
      </c>
      <c r="Y68" t="s">
        <v>2101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31</v>
      </c>
      <c r="D69" s="144" t="str">
        <f t="shared" si="11"/>
        <v>Vlastiti prihodi</v>
      </c>
      <c r="E69" s="149">
        <v>4262</v>
      </c>
      <c r="F69" s="144" t="str">
        <f t="shared" si="12"/>
        <v>Ulaganja u računalne programe</v>
      </c>
      <c r="G69" s="183" t="s">
        <v>796</v>
      </c>
      <c r="H69" s="144" t="str">
        <f t="shared" si="13"/>
        <v>REDOVNA DJELATNOST JAVNIH INSTITUTA (IZ EVIDENCIJSKIH PRIHODA)</v>
      </c>
      <c r="I69" s="182">
        <v>0</v>
      </c>
      <c r="J69" s="182">
        <v>25000</v>
      </c>
      <c r="K69" s="182">
        <v>25000</v>
      </c>
      <c r="M69" s="139" t="str">
        <f t="shared" si="14"/>
        <v>426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1081</v>
      </c>
      <c r="Y69" t="s">
        <v>1082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31</v>
      </c>
      <c r="D70" s="144" t="str">
        <f t="shared" si="11"/>
        <v>Vlastiti prihodi</v>
      </c>
      <c r="E70" s="149">
        <v>4511</v>
      </c>
      <c r="F70" s="144" t="str">
        <f t="shared" si="12"/>
        <v>Dodatna ulaganja na građevinskim objektima</v>
      </c>
      <c r="G70" s="183" t="s">
        <v>796</v>
      </c>
      <c r="H70" s="144" t="str">
        <f t="shared" si="13"/>
        <v>REDOVNA DJELATNOST JAVNIH INSTITUTA (IZ EVIDENCIJSKIH PRIHODA)</v>
      </c>
      <c r="I70" s="182">
        <v>0</v>
      </c>
      <c r="J70" s="182">
        <v>50000</v>
      </c>
      <c r="K70" s="182">
        <v>50000</v>
      </c>
      <c r="M70" s="139" t="str">
        <f t="shared" si="14"/>
        <v>451</v>
      </c>
      <c r="N70" s="139" t="str">
        <f t="shared" si="15"/>
        <v>45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1083</v>
      </c>
      <c r="Y70" t="s">
        <v>1084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31</v>
      </c>
      <c r="D71" s="144" t="str">
        <f t="shared" si="11"/>
        <v>Vlastiti prihodi</v>
      </c>
      <c r="E71" s="149">
        <v>4521</v>
      </c>
      <c r="F71" s="144" t="str">
        <f t="shared" si="12"/>
        <v>Dodatna ulaganja na postrojenjima i opremi</v>
      </c>
      <c r="G71" s="183" t="s">
        <v>796</v>
      </c>
      <c r="H71" s="144" t="str">
        <f t="shared" si="13"/>
        <v>REDOVNA DJELATNOST JAVNIH INSTITUTA (IZ EVIDENCIJSKIH PRIHODA)</v>
      </c>
      <c r="I71" s="182">
        <v>5000</v>
      </c>
      <c r="J71" s="182">
        <v>5000</v>
      </c>
      <c r="K71" s="182">
        <v>5000</v>
      </c>
      <c r="M71" s="139" t="str">
        <f t="shared" si="14"/>
        <v>452</v>
      </c>
      <c r="N71" s="139" t="str">
        <f t="shared" si="15"/>
        <v>45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2102</v>
      </c>
      <c r="Y71" t="s">
        <v>2103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31</v>
      </c>
      <c r="D72" s="144" t="str">
        <f t="shared" si="11"/>
        <v>Vlastiti prihodi</v>
      </c>
      <c r="E72" s="149">
        <v>5422</v>
      </c>
      <c r="F72" s="144" t="str">
        <f t="shared" si="12"/>
        <v>Otplata glavnice primljenih kredita od kreditnih institucija u javnom sektoru</v>
      </c>
      <c r="G72" s="183" t="s">
        <v>796</v>
      </c>
      <c r="H72" s="144" t="str">
        <f t="shared" si="13"/>
        <v>REDOVNA DJELATNOST JAVNIH INSTITUTA (IZ EVIDENCIJSKIH PRIHODA)</v>
      </c>
      <c r="I72" s="182">
        <v>44000</v>
      </c>
      <c r="J72" s="182">
        <v>44000</v>
      </c>
      <c r="K72" s="182">
        <v>44000</v>
      </c>
      <c r="M72" s="139" t="str">
        <f t="shared" si="14"/>
        <v>542</v>
      </c>
      <c r="N72" s="139" t="str">
        <f t="shared" si="15"/>
        <v>54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2104</v>
      </c>
      <c r="Y72" t="s">
        <v>2105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52</v>
      </c>
      <c r="D73" s="144" t="str">
        <f t="shared" si="11"/>
        <v>Ostale pomoći</v>
      </c>
      <c r="E73" s="149">
        <v>3211</v>
      </c>
      <c r="F73" s="144" t="str">
        <f t="shared" si="12"/>
        <v>Službena putovanja</v>
      </c>
      <c r="G73" s="183" t="s">
        <v>796</v>
      </c>
      <c r="H73" s="144" t="str">
        <f t="shared" si="13"/>
        <v>REDOVNA DJELATNOST JAVNIH INSTITUTA (IZ EVIDENCIJSKIH PRIHODA)</v>
      </c>
      <c r="I73" s="182">
        <v>35600</v>
      </c>
      <c r="J73" s="182">
        <v>29750</v>
      </c>
      <c r="K73" s="182">
        <v>4000</v>
      </c>
      <c r="M73" s="139" t="str">
        <f t="shared" si="14"/>
        <v>321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2106</v>
      </c>
      <c r="Y73" t="s">
        <v>2107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52</v>
      </c>
      <c r="D74" s="144" t="str">
        <f t="shared" si="11"/>
        <v>Ostale pomoći</v>
      </c>
      <c r="E74" s="149">
        <v>3213</v>
      </c>
      <c r="F74" s="144" t="str">
        <f t="shared" si="12"/>
        <v>Stručno usavršavanje zaposlenika</v>
      </c>
      <c r="G74" s="183" t="s">
        <v>796</v>
      </c>
      <c r="H74" s="144" t="str">
        <f t="shared" si="13"/>
        <v>REDOVNA DJELATNOST JAVNIH INSTITUTA (IZ EVIDENCIJSKIH PRIHODA)</v>
      </c>
      <c r="I74" s="182">
        <v>45260</v>
      </c>
      <c r="J74" s="182">
        <v>36750</v>
      </c>
      <c r="K74" s="182">
        <v>8000</v>
      </c>
      <c r="M74" s="139" t="str">
        <f t="shared" si="14"/>
        <v>321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2108</v>
      </c>
      <c r="Y74" t="s">
        <v>2109</v>
      </c>
    </row>
    <row r="75" spans="1:25">
      <c r="A75" s="143" t="str">
        <f>IF(C75="","",VLOOKUP('Opći dio'!$C$3,'Opći dio'!$L$6:$U$137,10,FALSE))</f>
        <v>08008</v>
      </c>
      <c r="B75" s="143" t="str">
        <f>IF(C75="","",VLOOKUP('Opći dio'!$C$3,'Opći dio'!$L$6:$U$137,9,FALSE))</f>
        <v>Javni instituti</v>
      </c>
      <c r="C75" s="149">
        <v>52</v>
      </c>
      <c r="D75" s="144" t="str">
        <f t="shared" si="11"/>
        <v>Ostale pomoći</v>
      </c>
      <c r="E75" s="149">
        <v>3221</v>
      </c>
      <c r="F75" s="144" t="str">
        <f t="shared" si="12"/>
        <v>Uredski materijal i ostali materijalni rashodi</v>
      </c>
      <c r="G75" s="183" t="s">
        <v>796</v>
      </c>
      <c r="H75" s="144" t="str">
        <f t="shared" si="13"/>
        <v>REDOVNA DJELATNOST JAVNIH INSTITUTA (IZ EVIDENCIJSKIH PRIHODA)</v>
      </c>
      <c r="I75" s="182">
        <v>10000</v>
      </c>
      <c r="J75" s="182">
        <v>10000</v>
      </c>
      <c r="K75" s="182">
        <v>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1835</v>
      </c>
      <c r="Y75" t="s">
        <v>1836</v>
      </c>
    </row>
    <row r="76" spans="1:25">
      <c r="A76" s="143" t="str">
        <f>IF(C76="","",VLOOKUP('Opći dio'!$C$3,'Opći dio'!$L$6:$U$137,10,FALSE))</f>
        <v>08008</v>
      </c>
      <c r="B76" s="143" t="str">
        <f>IF(C76="","",VLOOKUP('Opći dio'!$C$3,'Opći dio'!$L$6:$U$137,9,FALSE))</f>
        <v>Javni instituti</v>
      </c>
      <c r="C76" s="149">
        <v>52</v>
      </c>
      <c r="D76" s="144" t="str">
        <f t="shared" si="11"/>
        <v>Ostale pomoći</v>
      </c>
      <c r="E76" s="149">
        <v>3239</v>
      </c>
      <c r="F76" s="144" t="str">
        <f t="shared" si="12"/>
        <v>Ostale usluge</v>
      </c>
      <c r="G76" s="183" t="s">
        <v>796</v>
      </c>
      <c r="H76" s="144" t="str">
        <f t="shared" si="13"/>
        <v>REDOVNA DJELATNOST JAVNIH INSTITUTA (IZ EVIDENCIJSKIH PRIHODA)</v>
      </c>
      <c r="I76" s="182">
        <v>16600</v>
      </c>
      <c r="J76" s="182">
        <v>6500</v>
      </c>
      <c r="K76" s="182">
        <v>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2110</v>
      </c>
      <c r="Y76" t="s">
        <v>2111</v>
      </c>
    </row>
    <row r="77" spans="1:25">
      <c r="A77" s="143" t="str">
        <f>IF(C77="","",VLOOKUP('Opći dio'!$C$3,'Opći dio'!$L$6:$U$137,10,FALSE))</f>
        <v>08008</v>
      </c>
      <c r="B77" s="143" t="str">
        <f>IF(C77="","",VLOOKUP('Opći dio'!$C$3,'Opći dio'!$L$6:$U$137,9,FALSE))</f>
        <v>Javni instituti</v>
      </c>
      <c r="C77" s="149">
        <v>52</v>
      </c>
      <c r="D77" s="144" t="str">
        <f t="shared" si="11"/>
        <v>Ostale pomoći</v>
      </c>
      <c r="E77" s="149">
        <v>4241</v>
      </c>
      <c r="F77" s="144" t="str">
        <f t="shared" si="12"/>
        <v>Knjige</v>
      </c>
      <c r="G77" s="183" t="s">
        <v>796</v>
      </c>
      <c r="H77" s="144" t="str">
        <f t="shared" si="13"/>
        <v>REDOVNA DJELATNOST JAVNIH INSTITUTA (IZ EVIDENCIJSKIH PRIHODA)</v>
      </c>
      <c r="I77" s="182">
        <v>5000</v>
      </c>
      <c r="J77" s="182">
        <v>0</v>
      </c>
      <c r="K77" s="182">
        <v>0</v>
      </c>
      <c r="M77" s="139" t="str">
        <f t="shared" si="14"/>
        <v>424</v>
      </c>
      <c r="N77" s="139" t="str">
        <f t="shared" si="15"/>
        <v>42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2112</v>
      </c>
      <c r="Y77" t="s">
        <v>2113</v>
      </c>
    </row>
    <row r="78" spans="1:25">
      <c r="A78" s="143" t="str">
        <f>IF(C78="","",VLOOKUP('Opći dio'!$C$3,'Opći dio'!$L$6:$U$137,10,FALSE))</f>
        <v>08008</v>
      </c>
      <c r="B78" s="143" t="str">
        <f>IF(C78="","",VLOOKUP('Opći dio'!$C$3,'Opći dio'!$L$6:$U$137,9,FALSE))</f>
        <v>Javni instituti</v>
      </c>
      <c r="C78" s="149">
        <v>52</v>
      </c>
      <c r="D78" s="144" t="str">
        <f t="shared" si="11"/>
        <v>Ostale pomoći</v>
      </c>
      <c r="E78" s="149">
        <v>3241</v>
      </c>
      <c r="F78" s="144" t="str">
        <f t="shared" si="12"/>
        <v>Naknade troškova osobama izvan radnog odnosa</v>
      </c>
      <c r="G78" s="183" t="s">
        <v>796</v>
      </c>
      <c r="H78" s="144" t="str">
        <f t="shared" si="13"/>
        <v>REDOVNA DJELATNOST JAVNIH INSTITUTA (IZ EVIDENCIJSKIH PRIHODA)</v>
      </c>
      <c r="I78" s="182">
        <v>0</v>
      </c>
      <c r="J78" s="182">
        <v>0</v>
      </c>
      <c r="K78" s="182">
        <v>37000</v>
      </c>
      <c r="M78" s="139" t="str">
        <f t="shared" si="14"/>
        <v>324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2114</v>
      </c>
      <c r="Y78" t="s">
        <v>2115</v>
      </c>
    </row>
    <row r="79" spans="1:25">
      <c r="A79" s="143" t="str">
        <f>IF(C79="","",VLOOKUP('Opći dio'!$C$3,'Opći dio'!$L$6:$U$137,10,FALSE))</f>
        <v>08008</v>
      </c>
      <c r="B79" s="143" t="str">
        <f>IF(C79="","",VLOOKUP('Opći dio'!$C$3,'Opći dio'!$L$6:$U$137,9,FALSE))</f>
        <v>Javni instituti</v>
      </c>
      <c r="C79" s="149">
        <v>52</v>
      </c>
      <c r="D79" s="144" t="str">
        <f t="shared" si="11"/>
        <v>Ostale pomoći</v>
      </c>
      <c r="E79" s="149">
        <v>3241</v>
      </c>
      <c r="F79" s="144" t="str">
        <f t="shared" si="12"/>
        <v>Naknade troškova osobama izvan radnog odnosa</v>
      </c>
      <c r="G79" s="183" t="s">
        <v>796</v>
      </c>
      <c r="H79" s="144" t="str">
        <f t="shared" si="13"/>
        <v>REDOVNA DJELATNOST JAVNIH INSTITUTA (IZ EVIDENCIJSKIH PRIHODA)</v>
      </c>
      <c r="I79" s="182">
        <v>0</v>
      </c>
      <c r="J79" s="182">
        <v>0</v>
      </c>
      <c r="K79" s="182">
        <v>12000</v>
      </c>
      <c r="M79" s="139" t="str">
        <f t="shared" si="14"/>
        <v>324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2116</v>
      </c>
      <c r="Y79" t="s">
        <v>2117</v>
      </c>
    </row>
    <row r="80" spans="1:25">
      <c r="A80" s="143" t="str">
        <f>IF(C80="","",VLOOKUP('Opći dio'!$C$3,'Opći dio'!$L$6:$U$137,10,FALSE))</f>
        <v>08008</v>
      </c>
      <c r="B80" s="143" t="str">
        <f>IF(C80="","",VLOOKUP('Opći dio'!$C$3,'Opći dio'!$L$6:$U$137,9,FALSE))</f>
        <v>Javni instituti</v>
      </c>
      <c r="C80" s="149">
        <v>52</v>
      </c>
      <c r="D80" s="144" t="str">
        <f t="shared" si="11"/>
        <v>Ostale pomoći</v>
      </c>
      <c r="E80" s="149">
        <v>3293</v>
      </c>
      <c r="F80" s="144" t="str">
        <f t="shared" si="12"/>
        <v>Reprezentacija</v>
      </c>
      <c r="G80" s="183" t="s">
        <v>796</v>
      </c>
      <c r="H80" s="144" t="str">
        <f t="shared" si="13"/>
        <v>REDOVNA DJELATNOST JAVNIH INSTITUTA (IZ EVIDENCIJSKIH PRIHODA)</v>
      </c>
      <c r="I80" s="182">
        <v>0</v>
      </c>
      <c r="J80" s="182">
        <v>0</v>
      </c>
      <c r="K80" s="182">
        <v>15000</v>
      </c>
      <c r="M80" s="139" t="str">
        <f t="shared" si="14"/>
        <v>329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2118</v>
      </c>
      <c r="Y80" t="s">
        <v>2119</v>
      </c>
    </row>
    <row r="81" spans="1:25">
      <c r="A81" s="143" t="str">
        <f>IF(C81="","",VLOOKUP('Opći dio'!$C$3,'Opći dio'!$L$6:$U$137,10,FALSE))</f>
        <v>08008</v>
      </c>
      <c r="B81" s="143" t="str">
        <f>IF(C81="","",VLOOKUP('Opći dio'!$C$3,'Opći dio'!$L$6:$U$137,9,FALSE))</f>
        <v>Javni instituti</v>
      </c>
      <c r="C81" s="149">
        <v>52</v>
      </c>
      <c r="D81" s="144" t="str">
        <f t="shared" si="11"/>
        <v>Ostale pomoći</v>
      </c>
      <c r="E81" s="149">
        <v>3237</v>
      </c>
      <c r="F81" s="144" t="str">
        <f t="shared" si="12"/>
        <v>Intelektualne i osobne usluge</v>
      </c>
      <c r="G81" s="183" t="s">
        <v>796</v>
      </c>
      <c r="H81" s="144" t="str">
        <f t="shared" si="13"/>
        <v>REDOVNA DJELATNOST JAVNIH INSTITUTA (IZ EVIDENCIJSKIH PRIHODA)</v>
      </c>
      <c r="I81" s="182">
        <v>0</v>
      </c>
      <c r="J81" s="182">
        <v>0</v>
      </c>
      <c r="K81" s="182">
        <v>5000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761</v>
      </c>
      <c r="T81" s="194"/>
      <c r="U81" s="194" t="str">
        <f>LEFT(R81,2)</f>
        <v>38</v>
      </c>
      <c r="V81" s="194" t="str">
        <f>LEFT(R81,3)</f>
        <v>386</v>
      </c>
      <c r="X81" t="s">
        <v>2120</v>
      </c>
      <c r="Y81" t="s">
        <v>2121</v>
      </c>
    </row>
    <row r="82" spans="1:25">
      <c r="A82" s="143" t="str">
        <f>IF(C82="","",VLOOKUP('Opći dio'!$C$3,'Opći dio'!$L$6:$U$137,10,FALSE))</f>
        <v>08008</v>
      </c>
      <c r="B82" s="143" t="str">
        <f>IF(C82="","",VLOOKUP('Opći dio'!$C$3,'Opći dio'!$L$6:$U$137,9,FALSE))</f>
        <v>Javni instituti</v>
      </c>
      <c r="C82" s="149">
        <v>51</v>
      </c>
      <c r="D82" s="144" t="str">
        <f t="shared" si="11"/>
        <v>Pomoći EU</v>
      </c>
      <c r="E82" s="149">
        <v>3111</v>
      </c>
      <c r="F82" s="144" t="str">
        <f t="shared" si="12"/>
        <v>Plaće za redovan rad</v>
      </c>
      <c r="G82" s="183" t="s">
        <v>796</v>
      </c>
      <c r="H82" s="144" t="str">
        <f t="shared" si="13"/>
        <v>REDOVNA DJELATNOST JAVNIH INSTITUTA (IZ EVIDENCIJSKIH PRIHODA)</v>
      </c>
      <c r="I82" s="182">
        <v>20000</v>
      </c>
      <c r="J82" s="182">
        <v>0</v>
      </c>
      <c r="K82" s="182">
        <v>0</v>
      </c>
      <c r="M82" s="139" t="str">
        <f t="shared" si="14"/>
        <v>311</v>
      </c>
      <c r="N82" s="139" t="str">
        <f t="shared" si="15"/>
        <v>31</v>
      </c>
      <c r="R82" s="193">
        <v>3862</v>
      </c>
      <c r="S82" s="139" t="s">
        <v>762</v>
      </c>
      <c r="U82" s="139" t="str">
        <f>LEFT(R82,2)</f>
        <v>38</v>
      </c>
      <c r="V82" s="139" t="str">
        <f>LEFT(R82,3)</f>
        <v>386</v>
      </c>
      <c r="X82" t="s">
        <v>2134</v>
      </c>
      <c r="Y82" t="s">
        <v>2135</v>
      </c>
    </row>
    <row r="83" spans="1:25">
      <c r="A83" s="143" t="str">
        <f>IF(C83="","",VLOOKUP('Opći dio'!$C$3,'Opći dio'!$L$6:$U$137,10,FALSE))</f>
        <v>08008</v>
      </c>
      <c r="B83" s="143" t="str">
        <f>IF(C83="","",VLOOKUP('Opći dio'!$C$3,'Opći dio'!$L$6:$U$137,9,FALSE))</f>
        <v>Javni instituti</v>
      </c>
      <c r="C83" s="149">
        <v>51</v>
      </c>
      <c r="D83" s="144" t="str">
        <f t="shared" si="11"/>
        <v>Pomoći EU</v>
      </c>
      <c r="E83" s="149">
        <v>3132</v>
      </c>
      <c r="F83" s="144" t="str">
        <f t="shared" si="12"/>
        <v>Doprinosi za obvezno zdravstveno osiguranje</v>
      </c>
      <c r="G83" s="183" t="s">
        <v>796</v>
      </c>
      <c r="H83" s="144" t="str">
        <f t="shared" si="13"/>
        <v>REDOVNA DJELATNOST JAVNIH INSTITUTA (IZ EVIDENCIJSKIH PRIHODA)</v>
      </c>
      <c r="I83" s="182">
        <v>3300</v>
      </c>
      <c r="J83" s="182">
        <v>0</v>
      </c>
      <c r="K83" s="182">
        <v>0</v>
      </c>
      <c r="M83" s="139" t="str">
        <f t="shared" si="14"/>
        <v>313</v>
      </c>
      <c r="N83" s="139" t="str">
        <f t="shared" si="15"/>
        <v>31</v>
      </c>
      <c r="R83" s="193">
        <v>3863</v>
      </c>
      <c r="S83" s="139" t="s">
        <v>763</v>
      </c>
      <c r="U83" s="139" t="str">
        <f>LEFT(R83,2)</f>
        <v>38</v>
      </c>
      <c r="V83" s="139" t="str">
        <f>LEFT(R83,3)</f>
        <v>386</v>
      </c>
      <c r="X83" t="s">
        <v>1837</v>
      </c>
      <c r="Y83" t="s">
        <v>1838</v>
      </c>
    </row>
    <row r="84" spans="1:25">
      <c r="A84" s="143" t="str">
        <f>IF(C84="","",VLOOKUP('Opći dio'!$C$3,'Opći dio'!$L$6:$U$137,10,FALSE))</f>
        <v>08008</v>
      </c>
      <c r="B84" s="143" t="str">
        <f>IF(C84="","",VLOOKUP('Opći dio'!$C$3,'Opći dio'!$L$6:$U$137,9,FALSE))</f>
        <v>Javni instituti</v>
      </c>
      <c r="C84" s="149">
        <v>51</v>
      </c>
      <c r="D84" s="144" t="str">
        <f t="shared" si="11"/>
        <v>Pomoći EU</v>
      </c>
      <c r="E84" s="149">
        <v>3121</v>
      </c>
      <c r="F84" s="144" t="str">
        <f t="shared" si="12"/>
        <v>Ostali rashodi za zaposlene</v>
      </c>
      <c r="G84" s="183" t="s">
        <v>796</v>
      </c>
      <c r="H84" s="144" t="str">
        <f t="shared" si="13"/>
        <v>REDOVNA DJELATNOST JAVNIH INSTITUTA (IZ EVIDENCIJSKIH PRIHODA)</v>
      </c>
      <c r="I84" s="182">
        <v>10000</v>
      </c>
      <c r="J84" s="182">
        <v>0</v>
      </c>
      <c r="K84" s="182"/>
      <c r="M84" s="139" t="str">
        <f t="shared" si="14"/>
        <v>312</v>
      </c>
      <c r="N84" s="139" t="str">
        <f t="shared" si="15"/>
        <v>31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1074</v>
      </c>
      <c r="Y84" t="s">
        <v>1075</v>
      </c>
    </row>
    <row r="85" spans="1:25">
      <c r="A85" s="143" t="str">
        <f>IF(C85="","",VLOOKUP('Opći dio'!$C$3,'Opći dio'!$L$6:$U$137,10,FALSE))</f>
        <v>08008</v>
      </c>
      <c r="B85" s="143" t="str">
        <f>IF(C85="","",VLOOKUP('Opći dio'!$C$3,'Opći dio'!$L$6:$U$137,9,FALSE))</f>
        <v>Javni instituti</v>
      </c>
      <c r="C85" s="149">
        <v>51</v>
      </c>
      <c r="D85" s="144" t="str">
        <f t="shared" si="11"/>
        <v>Pomoći EU</v>
      </c>
      <c r="E85" s="149">
        <v>3211</v>
      </c>
      <c r="F85" s="144" t="str">
        <f t="shared" si="12"/>
        <v>Službena putovanja</v>
      </c>
      <c r="G85" s="183" t="s">
        <v>796</v>
      </c>
      <c r="H85" s="144" t="str">
        <f t="shared" si="13"/>
        <v>REDOVNA DJELATNOST JAVNIH INSTITUTA (IZ EVIDENCIJSKIH PRIHODA)</v>
      </c>
      <c r="I85" s="182">
        <v>30000</v>
      </c>
      <c r="J85" s="182">
        <v>8000</v>
      </c>
      <c r="K85" s="182">
        <v>3000</v>
      </c>
      <c r="M85" s="139" t="str">
        <f t="shared" si="14"/>
        <v>321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1076</v>
      </c>
      <c r="Y85" t="s">
        <v>1077</v>
      </c>
    </row>
    <row r="86" spans="1:25">
      <c r="A86" s="143" t="str">
        <f>IF(C86="","",VLOOKUP('Opći dio'!$C$3,'Opći dio'!$L$6:$U$137,10,FALSE))</f>
        <v>08008</v>
      </c>
      <c r="B86" s="143" t="str">
        <f>IF(C86="","",VLOOKUP('Opći dio'!$C$3,'Opći dio'!$L$6:$U$137,9,FALSE))</f>
        <v>Javni instituti</v>
      </c>
      <c r="C86" s="149">
        <v>51</v>
      </c>
      <c r="D86" s="144" t="str">
        <f t="shared" si="11"/>
        <v>Pomoći EU</v>
      </c>
      <c r="E86" s="149">
        <v>3213</v>
      </c>
      <c r="F86" s="144" t="str">
        <f t="shared" si="12"/>
        <v>Stručno usavršavanje zaposlenika</v>
      </c>
      <c r="G86" s="183" t="s">
        <v>796</v>
      </c>
      <c r="H86" s="144" t="str">
        <f t="shared" si="13"/>
        <v>REDOVNA DJELATNOST JAVNIH INSTITUTA (IZ EVIDENCIJSKIH PRIHODA)</v>
      </c>
      <c r="I86" s="182">
        <v>30000</v>
      </c>
      <c r="J86" s="182">
        <v>8000</v>
      </c>
      <c r="K86" s="182">
        <v>3000</v>
      </c>
      <c r="M86" s="139" t="str">
        <f t="shared" si="14"/>
        <v>321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1085</v>
      </c>
      <c r="Y86" t="s">
        <v>1086</v>
      </c>
    </row>
    <row r="87" spans="1:25">
      <c r="A87" s="143" t="str">
        <f>IF(C87="","",VLOOKUP('Opći dio'!$C$3,'Opći dio'!$L$6:$U$137,10,FALSE))</f>
        <v>08008</v>
      </c>
      <c r="B87" s="143" t="str">
        <f>IF(C87="","",VLOOKUP('Opći dio'!$C$3,'Opći dio'!$L$6:$U$137,9,FALSE))</f>
        <v>Javni instituti</v>
      </c>
      <c r="C87" s="149">
        <v>51</v>
      </c>
      <c r="D87" s="144" t="str">
        <f t="shared" si="11"/>
        <v>Pomoći EU</v>
      </c>
      <c r="E87" s="149">
        <v>3221</v>
      </c>
      <c r="F87" s="144" t="str">
        <f t="shared" si="12"/>
        <v>Uredski materijal i ostali materijalni rashodi</v>
      </c>
      <c r="G87" s="183" t="s">
        <v>796</v>
      </c>
      <c r="H87" s="144" t="str">
        <f t="shared" si="13"/>
        <v>REDOVNA DJELATNOST JAVNIH INSTITUTA (IZ EVIDENCIJSKIH PRIHODA)</v>
      </c>
      <c r="I87" s="182">
        <v>30000</v>
      </c>
      <c r="J87" s="182">
        <v>10000</v>
      </c>
      <c r="K87" s="182">
        <v>8000</v>
      </c>
      <c r="M87" s="139" t="str">
        <f t="shared" si="14"/>
        <v>322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1839</v>
      </c>
      <c r="Y87" t="s">
        <v>1840</v>
      </c>
    </row>
    <row r="88" spans="1:25">
      <c r="A88" s="143" t="str">
        <f>IF(C88="","",VLOOKUP('Opći dio'!$C$3,'Opći dio'!$L$6:$U$137,10,FALSE))</f>
        <v>08008</v>
      </c>
      <c r="B88" s="143" t="str">
        <f>IF(C88="","",VLOOKUP('Opći dio'!$C$3,'Opći dio'!$L$6:$U$137,9,FALSE))</f>
        <v>Javni instituti</v>
      </c>
      <c r="C88" s="149">
        <v>51</v>
      </c>
      <c r="D88" s="144" t="str">
        <f t="shared" si="11"/>
        <v>Pomoći EU</v>
      </c>
      <c r="E88" s="149">
        <v>3235</v>
      </c>
      <c r="F88" s="144" t="str">
        <f t="shared" si="12"/>
        <v>Zakupnine i najamnine</v>
      </c>
      <c r="G88" s="183" t="s">
        <v>796</v>
      </c>
      <c r="H88" s="144" t="str">
        <f t="shared" si="13"/>
        <v>REDOVNA DJELATNOST JAVNIH INSTITUTA (IZ EVIDENCIJSKIH PRIHODA)</v>
      </c>
      <c r="I88" s="182">
        <v>20000</v>
      </c>
      <c r="J88" s="182"/>
      <c r="K88" s="182"/>
      <c r="M88" s="139" t="str">
        <f t="shared" si="14"/>
        <v>323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2136</v>
      </c>
      <c r="Y88" t="s">
        <v>2137</v>
      </c>
    </row>
    <row r="89" spans="1:25">
      <c r="A89" s="143" t="str">
        <f>IF(C89="","",VLOOKUP('Opći dio'!$C$3,'Opći dio'!$L$6:$U$137,10,FALSE))</f>
        <v>08008</v>
      </c>
      <c r="B89" s="143" t="str">
        <f>IF(C89="","",VLOOKUP('Opći dio'!$C$3,'Opći dio'!$L$6:$U$137,9,FALSE))</f>
        <v>Javni instituti</v>
      </c>
      <c r="C89" s="149">
        <v>51</v>
      </c>
      <c r="D89" s="144" t="str">
        <f t="shared" si="11"/>
        <v>Pomoći EU</v>
      </c>
      <c r="E89" s="149">
        <v>3237</v>
      </c>
      <c r="F89" s="144" t="str">
        <f t="shared" si="12"/>
        <v>Intelektualne i osobne usluge</v>
      </c>
      <c r="G89" s="183" t="s">
        <v>796</v>
      </c>
      <c r="H89" s="144" t="str">
        <f t="shared" si="13"/>
        <v>REDOVNA DJELATNOST JAVNIH INSTITUTA (IZ EVIDENCIJSKIH PRIHODA)</v>
      </c>
      <c r="I89" s="182">
        <v>20000</v>
      </c>
      <c r="J89" s="182">
        <v>5000</v>
      </c>
      <c r="K89" s="182">
        <v>5000</v>
      </c>
      <c r="M89" s="139" t="str">
        <f t="shared" si="14"/>
        <v>323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1841</v>
      </c>
      <c r="Y89" t="s">
        <v>1842</v>
      </c>
    </row>
    <row r="90" spans="1:25">
      <c r="A90" s="143" t="str">
        <f>IF(C90="","",VLOOKUP('Opći dio'!$C$3,'Opći dio'!$L$6:$U$137,10,FALSE))</f>
        <v>08008</v>
      </c>
      <c r="B90" s="143" t="str">
        <f>IF(C90="","",VLOOKUP('Opći dio'!$C$3,'Opći dio'!$L$6:$U$137,9,FALSE))</f>
        <v>Javni instituti</v>
      </c>
      <c r="C90" s="149">
        <v>51</v>
      </c>
      <c r="D90" s="144" t="str">
        <f t="shared" si="11"/>
        <v>Pomoći EU</v>
      </c>
      <c r="E90" s="149">
        <v>3238</v>
      </c>
      <c r="F90" s="144" t="str">
        <f t="shared" si="12"/>
        <v>Računalne usluge</v>
      </c>
      <c r="G90" s="183" t="s">
        <v>796</v>
      </c>
      <c r="H90" s="144" t="str">
        <f t="shared" si="13"/>
        <v>REDOVNA DJELATNOST JAVNIH INSTITUTA (IZ EVIDENCIJSKIH PRIHODA)</v>
      </c>
      <c r="I90" s="182">
        <v>5000</v>
      </c>
      <c r="J90" s="182"/>
      <c r="K90" s="182"/>
      <c r="M90" s="139" t="str">
        <f t="shared" si="14"/>
        <v>323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2138</v>
      </c>
      <c r="Y90" t="s">
        <v>2139</v>
      </c>
    </row>
    <row r="91" spans="1:25">
      <c r="A91" s="143" t="str">
        <f>IF(C91="","",VLOOKUP('Opći dio'!$C$3,'Opći dio'!$L$6:$U$137,10,FALSE))</f>
        <v>08008</v>
      </c>
      <c r="B91" s="143" t="str">
        <f>IF(C91="","",VLOOKUP('Opći dio'!$C$3,'Opći dio'!$L$6:$U$137,9,FALSE))</f>
        <v>Javni instituti</v>
      </c>
      <c r="C91" s="149">
        <v>51</v>
      </c>
      <c r="D91" s="144" t="str">
        <f t="shared" si="11"/>
        <v>Pomoći EU</v>
      </c>
      <c r="E91" s="149">
        <v>3239</v>
      </c>
      <c r="F91" s="144" t="str">
        <f t="shared" si="12"/>
        <v>Ostale usluge</v>
      </c>
      <c r="G91" s="183" t="s">
        <v>796</v>
      </c>
      <c r="H91" s="144" t="str">
        <f t="shared" si="13"/>
        <v>REDOVNA DJELATNOST JAVNIH INSTITUTA (IZ EVIDENCIJSKIH PRIHODA)</v>
      </c>
      <c r="I91" s="182">
        <v>30000</v>
      </c>
      <c r="J91" s="182">
        <v>10700</v>
      </c>
      <c r="K91" s="182">
        <v>10000</v>
      </c>
      <c r="M91" s="139" t="str">
        <f t="shared" si="14"/>
        <v>323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2140</v>
      </c>
      <c r="Y91" t="s">
        <v>2141</v>
      </c>
    </row>
    <row r="92" spans="1:25">
      <c r="A92" s="143" t="str">
        <f>IF(C92="","",VLOOKUP('Opći dio'!$C$3,'Opći dio'!$L$6:$U$137,10,FALSE))</f>
        <v>08008</v>
      </c>
      <c r="B92" s="143" t="str">
        <f>IF(C92="","",VLOOKUP('Opći dio'!$C$3,'Opći dio'!$L$6:$U$137,9,FALSE))</f>
        <v>Javni instituti</v>
      </c>
      <c r="C92" s="149">
        <v>51</v>
      </c>
      <c r="D92" s="144" t="str">
        <f t="shared" si="11"/>
        <v>Pomoći EU</v>
      </c>
      <c r="E92" s="149">
        <v>3241</v>
      </c>
      <c r="F92" s="144" t="str">
        <f t="shared" si="12"/>
        <v>Naknade troškova osobama izvan radnog odnosa</v>
      </c>
      <c r="G92" s="183" t="s">
        <v>796</v>
      </c>
      <c r="H92" s="144" t="str">
        <f t="shared" si="13"/>
        <v>REDOVNA DJELATNOST JAVNIH INSTITUTA (IZ EVIDENCIJSKIH PRIHODA)</v>
      </c>
      <c r="I92" s="182">
        <v>3000</v>
      </c>
      <c r="J92" s="182"/>
      <c r="K92" s="182"/>
      <c r="M92" s="139" t="str">
        <f t="shared" si="14"/>
        <v>324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2142</v>
      </c>
      <c r="Y92" t="s">
        <v>2143</v>
      </c>
    </row>
    <row r="93" spans="1:25">
      <c r="A93" s="143" t="str">
        <f>IF(C93="","",VLOOKUP('Opći dio'!$C$3,'Opći dio'!$L$6:$U$137,10,FALSE))</f>
        <v>08008</v>
      </c>
      <c r="B93" s="143" t="str">
        <f>IF(C93="","",VLOOKUP('Opći dio'!$C$3,'Opći dio'!$L$6:$U$137,9,FALSE))</f>
        <v>Javni instituti</v>
      </c>
      <c r="C93" s="149">
        <v>51</v>
      </c>
      <c r="D93" s="144" t="str">
        <f t="shared" si="11"/>
        <v>Pomoći EU</v>
      </c>
      <c r="E93" s="149">
        <v>3293</v>
      </c>
      <c r="F93" s="144" t="str">
        <f t="shared" si="12"/>
        <v>Reprezentacija</v>
      </c>
      <c r="G93" s="183" t="s">
        <v>796</v>
      </c>
      <c r="H93" s="144" t="str">
        <f t="shared" si="13"/>
        <v>REDOVNA DJELATNOST JAVNIH INSTITUTA (IZ EVIDENCIJSKIH PRIHODA)</v>
      </c>
      <c r="I93" s="182">
        <v>3000</v>
      </c>
      <c r="J93" s="182"/>
      <c r="K93" s="182"/>
      <c r="M93" s="139" t="str">
        <f t="shared" si="14"/>
        <v>329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2144</v>
      </c>
      <c r="Y93" t="s">
        <v>2145</v>
      </c>
    </row>
    <row r="94" spans="1:25">
      <c r="A94" s="143" t="str">
        <f>IF(C94="","",VLOOKUP('Opći dio'!$C$3,'Opći dio'!$L$6:$U$137,10,FALSE))</f>
        <v>08008</v>
      </c>
      <c r="B94" s="143" t="str">
        <f>IF(C94="","",VLOOKUP('Opći dio'!$C$3,'Opći dio'!$L$6:$U$137,9,FALSE))</f>
        <v>Javni instituti</v>
      </c>
      <c r="C94" s="149">
        <v>51</v>
      </c>
      <c r="D94" s="144" t="str">
        <f t="shared" si="11"/>
        <v>Pomoći EU</v>
      </c>
      <c r="E94" s="149">
        <v>3294</v>
      </c>
      <c r="F94" s="144" t="str">
        <f t="shared" si="12"/>
        <v>Članarine i norme</v>
      </c>
      <c r="G94" s="183" t="s">
        <v>796</v>
      </c>
      <c r="H94" s="144" t="str">
        <f t="shared" si="13"/>
        <v>REDOVNA DJELATNOST JAVNIH INSTITUTA (IZ EVIDENCIJSKIH PRIHODA)</v>
      </c>
      <c r="I94" s="182">
        <v>3000</v>
      </c>
      <c r="J94" s="182"/>
      <c r="K94" s="182"/>
      <c r="M94" s="139" t="str">
        <f t="shared" si="14"/>
        <v>329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2146</v>
      </c>
      <c r="Y94" t="s">
        <v>2147</v>
      </c>
    </row>
    <row r="95" spans="1:25">
      <c r="A95" s="143" t="str">
        <f>IF(C95="","",VLOOKUP('Opći dio'!$C$3,'Opći dio'!$L$6:$U$137,10,FALSE))</f>
        <v>08008</v>
      </c>
      <c r="B95" s="143" t="str">
        <f>IF(C95="","",VLOOKUP('Opći dio'!$C$3,'Opći dio'!$L$6:$U$137,9,FALSE))</f>
        <v>Javni instituti</v>
      </c>
      <c r="C95" s="149">
        <v>51</v>
      </c>
      <c r="D95" s="144" t="str">
        <f t="shared" si="11"/>
        <v>Pomoći EU</v>
      </c>
      <c r="E95" s="149">
        <v>3431</v>
      </c>
      <c r="F95" s="144" t="str">
        <f t="shared" si="12"/>
        <v>Bankarske usluge i usluge platnog prometa</v>
      </c>
      <c r="G95" s="183" t="s">
        <v>796</v>
      </c>
      <c r="H95" s="144" t="str">
        <f t="shared" si="13"/>
        <v>REDOVNA DJELATNOST JAVNIH INSTITUTA (IZ EVIDENCIJSKIH PRIHODA)</v>
      </c>
      <c r="I95" s="182">
        <v>1000</v>
      </c>
      <c r="J95" s="182"/>
      <c r="K95" s="182"/>
      <c r="M95" s="139" t="str">
        <f t="shared" si="14"/>
        <v>343</v>
      </c>
      <c r="N95" s="139" t="str">
        <f t="shared" si="15"/>
        <v>34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2148</v>
      </c>
      <c r="Y95" t="s">
        <v>2149</v>
      </c>
    </row>
    <row r="96" spans="1:25">
      <c r="A96" s="143" t="str">
        <f>IF(C96="","",VLOOKUP('Opći dio'!$C$3,'Opći dio'!$L$6:$U$137,10,FALSE))</f>
        <v>08008</v>
      </c>
      <c r="B96" s="143" t="str">
        <f>IF(C96="","",VLOOKUP('Opći dio'!$C$3,'Opći dio'!$L$6:$U$137,9,FALSE))</f>
        <v>Javni instituti</v>
      </c>
      <c r="C96" s="149">
        <v>51</v>
      </c>
      <c r="D96" s="144" t="str">
        <f t="shared" si="11"/>
        <v>Pomoći EU</v>
      </c>
      <c r="E96" s="149">
        <v>3432</v>
      </c>
      <c r="F96" s="144" t="str">
        <f t="shared" si="12"/>
        <v>Negativne tečajne razlike i razlike zbog primjene valutne kl</v>
      </c>
      <c r="G96" s="183" t="s">
        <v>796</v>
      </c>
      <c r="H96" s="144" t="str">
        <f t="shared" si="13"/>
        <v>REDOVNA DJELATNOST JAVNIH INSTITUTA (IZ EVIDENCIJSKIH PRIHODA)</v>
      </c>
      <c r="I96" s="182">
        <v>1000</v>
      </c>
      <c r="J96" s="182"/>
      <c r="K96" s="182"/>
      <c r="M96" s="139" t="str">
        <f t="shared" si="14"/>
        <v>343</v>
      </c>
      <c r="N96" s="139" t="str">
        <f t="shared" si="15"/>
        <v>34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2150</v>
      </c>
      <c r="Y96" t="s">
        <v>2151</v>
      </c>
    </row>
    <row r="97" spans="1:25">
      <c r="A97" s="143" t="str">
        <f>IF(C97="","",VLOOKUP('Opći dio'!$C$3,'Opći dio'!$L$6:$U$137,10,FALSE))</f>
        <v>08008</v>
      </c>
      <c r="B97" s="143" t="str">
        <f>IF(C97="","",VLOOKUP('Opći dio'!$C$3,'Opći dio'!$L$6:$U$137,9,FALSE))</f>
        <v>Javni instituti</v>
      </c>
      <c r="C97" s="149">
        <v>51</v>
      </c>
      <c r="D97" s="144" t="str">
        <f t="shared" si="11"/>
        <v>Pomoći EU</v>
      </c>
      <c r="E97" s="149">
        <v>4221</v>
      </c>
      <c r="F97" s="144" t="str">
        <f t="shared" si="12"/>
        <v>Uredska oprema i namještaj</v>
      </c>
      <c r="G97" s="183" t="s">
        <v>796</v>
      </c>
      <c r="H97" s="144" t="str">
        <f t="shared" si="13"/>
        <v>REDOVNA DJELATNOST JAVNIH INSTITUTA (IZ EVIDENCIJSKIH PRIHODA)</v>
      </c>
      <c r="I97" s="182">
        <v>40000</v>
      </c>
      <c r="J97" s="182"/>
      <c r="K97" s="182"/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2152</v>
      </c>
      <c r="Y97" t="s">
        <v>2153</v>
      </c>
    </row>
    <row r="98" spans="1:25">
      <c r="A98" s="143" t="str">
        <f>IF(C98="","",VLOOKUP('Opći dio'!$C$3,'Opći dio'!$L$6:$U$137,10,FALSE))</f>
        <v>08008</v>
      </c>
      <c r="B98" s="143" t="str">
        <f>IF(C98="","",VLOOKUP('Opći dio'!$C$3,'Opći dio'!$L$6:$U$137,9,FALSE))</f>
        <v>Javni instituti</v>
      </c>
      <c r="C98" s="149">
        <v>51</v>
      </c>
      <c r="D98" s="144" t="str">
        <f t="shared" si="11"/>
        <v>Pomoći EU</v>
      </c>
      <c r="E98" s="149">
        <v>4227</v>
      </c>
      <c r="F98" s="144" t="str">
        <f t="shared" si="12"/>
        <v>Uređaji, strojevi i oprema za ostale namjene</v>
      </c>
      <c r="G98" s="183" t="s">
        <v>796</v>
      </c>
      <c r="H98" s="144" t="str">
        <f t="shared" si="13"/>
        <v>REDOVNA DJELATNOST JAVNIH INSTITUTA (IZ EVIDENCIJSKIH PRIHODA)</v>
      </c>
      <c r="I98" s="182">
        <v>20000</v>
      </c>
      <c r="J98" s="182"/>
      <c r="K98" s="182"/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1843</v>
      </c>
      <c r="Y98" t="s">
        <v>1844</v>
      </c>
    </row>
    <row r="99" spans="1:25">
      <c r="A99" s="143" t="str">
        <f>IF(C99="","",VLOOKUP('Opći dio'!$C$3,'Opći dio'!$L$6:$U$137,10,FALSE))</f>
        <v>08008</v>
      </c>
      <c r="B99" s="143" t="str">
        <f>IF(C99="","",VLOOKUP('Opći dio'!$C$3,'Opći dio'!$L$6:$U$137,9,FALSE))</f>
        <v>Javni instituti</v>
      </c>
      <c r="C99" s="149">
        <v>51</v>
      </c>
      <c r="D99" s="144" t="str">
        <f t="shared" si="11"/>
        <v>Pomoći EU</v>
      </c>
      <c r="E99" s="149">
        <v>4241</v>
      </c>
      <c r="F99" s="144" t="str">
        <f t="shared" si="12"/>
        <v>Knjige</v>
      </c>
      <c r="G99" s="183" t="s">
        <v>796</v>
      </c>
      <c r="H99" s="144" t="str">
        <f t="shared" si="13"/>
        <v>REDOVNA DJELATNOST JAVNIH INSTITUTA (IZ EVIDENCIJSKIH PRIHODA)</v>
      </c>
      <c r="I99" s="182">
        <v>5000</v>
      </c>
      <c r="J99" s="182"/>
      <c r="K99" s="182"/>
      <c r="M99" s="139" t="str">
        <f t="shared" si="14"/>
        <v>424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2154</v>
      </c>
      <c r="Y99" t="s">
        <v>2155</v>
      </c>
    </row>
    <row r="100" spans="1:25">
      <c r="A100" s="143" t="str">
        <f>IF(C100="","",VLOOKUP('Opći dio'!$C$3,'Opći dio'!$L$6:$U$137,10,FALSE))</f>
        <v>08008</v>
      </c>
      <c r="B100" s="143" t="str">
        <f>IF(C100="","",VLOOKUP('Opći dio'!$C$3,'Opći dio'!$L$6:$U$137,9,FALSE))</f>
        <v>Javni instituti</v>
      </c>
      <c r="C100" s="149">
        <v>51</v>
      </c>
      <c r="D100" s="144" t="str">
        <f t="shared" si="11"/>
        <v>Pomoći EU</v>
      </c>
      <c r="E100" s="149">
        <v>4262</v>
      </c>
      <c r="F100" s="144" t="str">
        <f t="shared" si="12"/>
        <v>Ulaganja u računalne programe</v>
      </c>
      <c r="G100" s="183" t="s">
        <v>796</v>
      </c>
      <c r="H100" s="144" t="str">
        <f t="shared" si="13"/>
        <v>REDOVNA DJELATNOST JAVNIH INSTITUTA (IZ EVIDENCIJSKIH PRIHODA)</v>
      </c>
      <c r="I100" s="182">
        <v>30000</v>
      </c>
      <c r="J100" s="182">
        <v>5000</v>
      </c>
      <c r="K100" s="182"/>
      <c r="M100" s="139" t="str">
        <f t="shared" si="14"/>
        <v>426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1845</v>
      </c>
      <c r="Y100" t="s">
        <v>1846</v>
      </c>
    </row>
    <row r="101" spans="1:25">
      <c r="A101" s="143" t="str">
        <f>IF(C101="","",VLOOKUP('Opći dio'!$C$3,'Opći dio'!$L$6:$U$137,10,FALSE))</f>
        <v>08008</v>
      </c>
      <c r="B101" s="143" t="str">
        <f>IF(C101="","",VLOOKUP('Opći dio'!$C$3,'Opći dio'!$L$6:$U$137,9,FALSE))</f>
        <v>Javni instituti</v>
      </c>
      <c r="C101" s="149">
        <v>51</v>
      </c>
      <c r="D101" s="144" t="str">
        <f t="shared" si="11"/>
        <v>Pomoći EU</v>
      </c>
      <c r="E101" s="149">
        <v>4511</v>
      </c>
      <c r="F101" s="144" t="str">
        <f t="shared" si="12"/>
        <v>Dodatna ulaganja na građevinskim objektima</v>
      </c>
      <c r="G101" s="183" t="s">
        <v>796</v>
      </c>
      <c r="H101" s="144" t="str">
        <f t="shared" si="13"/>
        <v>REDOVNA DJELATNOST JAVNIH INSTITUTA (IZ EVIDENCIJSKIH PRIHODA)</v>
      </c>
      <c r="I101" s="182">
        <v>100000</v>
      </c>
      <c r="J101" s="182"/>
      <c r="K101" s="182"/>
      <c r="M101" s="139" t="str">
        <f t="shared" si="14"/>
        <v>451</v>
      </c>
      <c r="N101" s="139" t="str">
        <f t="shared" si="15"/>
        <v>45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1087</v>
      </c>
      <c r="Y101" t="s">
        <v>1088</v>
      </c>
    </row>
    <row r="102" spans="1:25">
      <c r="A102" s="143" t="str">
        <f>IF(C102="","",VLOOKUP('Opći dio'!$C$3,'Opći dio'!$L$6:$U$137,10,FALSE))</f>
        <v>08008</v>
      </c>
      <c r="B102" s="143" t="str">
        <f>IF(C102="","",VLOOKUP('Opći dio'!$C$3,'Opći dio'!$L$6:$U$137,9,FALSE))</f>
        <v>Javni instituti</v>
      </c>
      <c r="C102" s="149">
        <v>61</v>
      </c>
      <c r="D102" s="144" t="str">
        <f t="shared" si="11"/>
        <v>Donacije</v>
      </c>
      <c r="E102" s="149">
        <v>3121</v>
      </c>
      <c r="F102" s="144" t="str">
        <f t="shared" si="12"/>
        <v>Ostali rashodi za zaposlene</v>
      </c>
      <c r="G102" s="183" t="s">
        <v>796</v>
      </c>
      <c r="H102" s="144" t="str">
        <f t="shared" si="13"/>
        <v>REDOVNA DJELATNOST JAVNIH INSTITUTA (IZ EVIDENCIJSKIH PRIHODA)</v>
      </c>
      <c r="I102" s="182">
        <v>5500</v>
      </c>
      <c r="J102" s="182"/>
      <c r="K102" s="182"/>
      <c r="M102" s="139" t="str">
        <f t="shared" si="14"/>
        <v>312</v>
      </c>
      <c r="N102" s="139" t="str">
        <f t="shared" si="15"/>
        <v>31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1078</v>
      </c>
      <c r="Y102" t="s">
        <v>1079</v>
      </c>
    </row>
    <row r="103" spans="1:25">
      <c r="A103" s="143" t="str">
        <f>IF(C103="","",VLOOKUP('Opći dio'!$C$3,'Opći dio'!$L$6:$U$137,10,FALSE))</f>
        <v>08008</v>
      </c>
      <c r="B103" s="143" t="str">
        <f>IF(C103="","",VLOOKUP('Opći dio'!$C$3,'Opći dio'!$L$6:$U$137,9,FALSE))</f>
        <v>Javni instituti</v>
      </c>
      <c r="C103" s="149">
        <v>61</v>
      </c>
      <c r="D103" s="144" t="str">
        <f t="shared" si="11"/>
        <v>Donacije</v>
      </c>
      <c r="E103" s="149">
        <v>3211</v>
      </c>
      <c r="F103" s="144" t="str">
        <f t="shared" si="12"/>
        <v>Službena putovanja</v>
      </c>
      <c r="G103" s="183" t="s">
        <v>796</v>
      </c>
      <c r="H103" s="144" t="str">
        <f t="shared" si="13"/>
        <v>REDOVNA DJELATNOST JAVNIH INSTITUTA (IZ EVIDENCIJSKIH PRIHODA)</v>
      </c>
      <c r="I103" s="182">
        <v>15000</v>
      </c>
      <c r="J103" s="182">
        <v>4000</v>
      </c>
      <c r="K103" s="182"/>
      <c r="M103" s="139" t="str">
        <f t="shared" si="14"/>
        <v>321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1847</v>
      </c>
      <c r="Y103" t="s">
        <v>1848</v>
      </c>
    </row>
    <row r="104" spans="1:25">
      <c r="A104" s="143" t="str">
        <f>IF(C104="","",VLOOKUP('Opći dio'!$C$3,'Opći dio'!$L$6:$U$137,10,FALSE))</f>
        <v>08008</v>
      </c>
      <c r="B104" s="143" t="str">
        <f>IF(C104="","",VLOOKUP('Opći dio'!$C$3,'Opći dio'!$L$6:$U$137,9,FALSE))</f>
        <v>Javni instituti</v>
      </c>
      <c r="C104" s="149">
        <v>61</v>
      </c>
      <c r="D104" s="144" t="str">
        <f t="shared" si="11"/>
        <v>Donacije</v>
      </c>
      <c r="E104" s="149">
        <v>3213</v>
      </c>
      <c r="F104" s="144" t="str">
        <f t="shared" si="12"/>
        <v>Stručno usavršavanje zaposlenika</v>
      </c>
      <c r="G104" s="183" t="s">
        <v>796</v>
      </c>
      <c r="H104" s="144" t="str">
        <f t="shared" si="13"/>
        <v>REDOVNA DJELATNOST JAVNIH INSTITUTA (IZ EVIDENCIJSKIH PRIHODA)</v>
      </c>
      <c r="I104" s="182">
        <v>15000</v>
      </c>
      <c r="J104" s="182">
        <v>4000</v>
      </c>
      <c r="K104" s="182"/>
      <c r="M104" s="139" t="str">
        <f t="shared" si="14"/>
        <v>321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1901</v>
      </c>
      <c r="Y104" t="s">
        <v>1902</v>
      </c>
    </row>
    <row r="105" spans="1:25">
      <c r="A105" s="143" t="str">
        <f>IF(C105="","",VLOOKUP('Opći dio'!$C$3,'Opći dio'!$L$6:$U$137,10,FALSE))</f>
        <v>08008</v>
      </c>
      <c r="B105" s="143" t="str">
        <f>IF(C105="","",VLOOKUP('Opći dio'!$C$3,'Opći dio'!$L$6:$U$137,9,FALSE))</f>
        <v>Javni instituti</v>
      </c>
      <c r="C105" s="149">
        <v>61</v>
      </c>
      <c r="D105" s="144" t="str">
        <f t="shared" si="11"/>
        <v>Donacije</v>
      </c>
      <c r="E105" s="149">
        <v>3235</v>
      </c>
      <c r="F105" s="144" t="str">
        <f t="shared" si="12"/>
        <v>Zakupnine i najamnine</v>
      </c>
      <c r="G105" s="183" t="s">
        <v>796</v>
      </c>
      <c r="H105" s="144" t="str">
        <f t="shared" si="13"/>
        <v>REDOVNA DJELATNOST JAVNIH INSTITUTA (IZ EVIDENCIJSKIH PRIHODA)</v>
      </c>
      <c r="I105" s="182">
        <v>10000</v>
      </c>
      <c r="J105" s="182"/>
      <c r="K105" s="182"/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2156</v>
      </c>
      <c r="Y105" t="s">
        <v>2157</v>
      </c>
    </row>
    <row r="106" spans="1:25">
      <c r="A106" s="143" t="str">
        <f>IF(C106="","",VLOOKUP('Opći dio'!$C$3,'Opći dio'!$L$6:$U$137,10,FALSE))</f>
        <v>08008</v>
      </c>
      <c r="B106" s="143" t="str">
        <f>IF(C106="","",VLOOKUP('Opći dio'!$C$3,'Opći dio'!$L$6:$U$137,9,FALSE))</f>
        <v>Javni instituti</v>
      </c>
      <c r="C106" s="149">
        <v>61</v>
      </c>
      <c r="D106" s="144" t="str">
        <f t="shared" si="11"/>
        <v>Donacije</v>
      </c>
      <c r="E106" s="149">
        <v>3237</v>
      </c>
      <c r="F106" s="144" t="str">
        <f t="shared" si="12"/>
        <v>Intelektualne i osobne usluge</v>
      </c>
      <c r="G106" s="183" t="s">
        <v>796</v>
      </c>
      <c r="H106" s="144" t="str">
        <f t="shared" si="13"/>
        <v>REDOVNA DJELATNOST JAVNIH INSTITUTA (IZ EVIDENCIJSKIH PRIHODA)</v>
      </c>
      <c r="I106" s="182">
        <v>7000</v>
      </c>
      <c r="J106" s="182">
        <v>5000</v>
      </c>
      <c r="K106" s="182"/>
      <c r="M106" s="139" t="str">
        <f t="shared" si="14"/>
        <v>323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2158</v>
      </c>
      <c r="Y106" t="s">
        <v>2159</v>
      </c>
    </row>
    <row r="107" spans="1:25">
      <c r="A107" s="143" t="str">
        <f>IF(C107="","",VLOOKUP('Opći dio'!$C$3,'Opći dio'!$L$6:$U$137,10,FALSE))</f>
        <v>08008</v>
      </c>
      <c r="B107" s="143" t="str">
        <f>IF(C107="","",VLOOKUP('Opći dio'!$C$3,'Opći dio'!$L$6:$U$137,9,FALSE))</f>
        <v>Javni instituti</v>
      </c>
      <c r="C107" s="149">
        <v>61</v>
      </c>
      <c r="D107" s="144" t="str">
        <f t="shared" si="11"/>
        <v>Donacije</v>
      </c>
      <c r="E107" s="149">
        <v>3238</v>
      </c>
      <c r="F107" s="144" t="str">
        <f t="shared" si="12"/>
        <v>Računalne usluge</v>
      </c>
      <c r="G107" s="183" t="s">
        <v>796</v>
      </c>
      <c r="H107" s="144" t="str">
        <f t="shared" si="13"/>
        <v>REDOVNA DJELATNOST JAVNIH INSTITUTA (IZ EVIDENCIJSKIH PRIHODA)</v>
      </c>
      <c r="I107" s="182">
        <v>5000</v>
      </c>
      <c r="J107" s="182"/>
      <c r="K107" s="182"/>
      <c r="M107" s="139" t="str">
        <f t="shared" si="14"/>
        <v>323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2160</v>
      </c>
      <c r="Y107" t="s">
        <v>2161</v>
      </c>
    </row>
    <row r="108" spans="1:25">
      <c r="A108" s="143" t="str">
        <f>IF(C108="","",VLOOKUP('Opći dio'!$C$3,'Opći dio'!$L$6:$U$137,10,FALSE))</f>
        <v>08008</v>
      </c>
      <c r="B108" s="143" t="str">
        <f>IF(C108="","",VLOOKUP('Opći dio'!$C$3,'Opći dio'!$L$6:$U$137,9,FALSE))</f>
        <v>Javni instituti</v>
      </c>
      <c r="C108" s="149">
        <v>61</v>
      </c>
      <c r="D108" s="144" t="str">
        <f t="shared" si="11"/>
        <v>Donacije</v>
      </c>
      <c r="E108" s="149">
        <v>3239</v>
      </c>
      <c r="F108" s="144" t="str">
        <f t="shared" si="12"/>
        <v>Ostale usluge</v>
      </c>
      <c r="G108" s="183" t="s">
        <v>796</v>
      </c>
      <c r="H108" s="144" t="str">
        <f t="shared" si="13"/>
        <v>REDOVNA DJELATNOST JAVNIH INSTITUTA (IZ EVIDENCIJSKIH PRIHODA)</v>
      </c>
      <c r="I108" s="182">
        <v>10000</v>
      </c>
      <c r="J108" s="182"/>
      <c r="K108" s="182"/>
      <c r="M108" s="139" t="str">
        <f t="shared" si="14"/>
        <v>323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2162</v>
      </c>
      <c r="Y108" t="s">
        <v>2163</v>
      </c>
    </row>
    <row r="109" spans="1:25">
      <c r="A109" s="143" t="str">
        <f>IF(C109="","",VLOOKUP('Opći dio'!$C$3,'Opći dio'!$L$6:$U$137,10,FALSE))</f>
        <v>08008</v>
      </c>
      <c r="B109" s="143" t="str">
        <f>IF(C109="","",VLOOKUP('Opći dio'!$C$3,'Opći dio'!$L$6:$U$137,9,FALSE))</f>
        <v>Javni instituti</v>
      </c>
      <c r="C109" s="149">
        <v>61</v>
      </c>
      <c r="D109" s="144" t="str">
        <f t="shared" si="11"/>
        <v>Donacije</v>
      </c>
      <c r="E109" s="149">
        <v>3294</v>
      </c>
      <c r="F109" s="144" t="str">
        <f t="shared" si="12"/>
        <v>Članarine i norme</v>
      </c>
      <c r="G109" s="183" t="s">
        <v>796</v>
      </c>
      <c r="H109" s="144" t="str">
        <f t="shared" si="13"/>
        <v>REDOVNA DJELATNOST JAVNIH INSTITUTA (IZ EVIDENCIJSKIH PRIHODA)</v>
      </c>
      <c r="I109" s="182">
        <v>3000</v>
      </c>
      <c r="J109" s="182"/>
      <c r="K109" s="182"/>
      <c r="M109" s="139" t="str">
        <f t="shared" si="14"/>
        <v>329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1849</v>
      </c>
      <c r="Y109" t="s">
        <v>1850</v>
      </c>
    </row>
    <row r="110" spans="1:25">
      <c r="A110" s="143" t="str">
        <f>IF(C110="","",VLOOKUP('Opći dio'!$C$3,'Opći dio'!$L$6:$U$137,10,FALSE))</f>
        <v>08008</v>
      </c>
      <c r="B110" s="143" t="str">
        <f>IF(C110="","",VLOOKUP('Opći dio'!$C$3,'Opći dio'!$L$6:$U$137,9,FALSE))</f>
        <v>Javni instituti</v>
      </c>
      <c r="C110" s="149">
        <v>61</v>
      </c>
      <c r="D110" s="144" t="str">
        <f t="shared" si="11"/>
        <v>Donacije</v>
      </c>
      <c r="E110" s="149">
        <v>3431</v>
      </c>
      <c r="F110" s="144" t="str">
        <f t="shared" si="12"/>
        <v>Bankarske usluge i usluge platnog prometa</v>
      </c>
      <c r="G110" s="183" t="s">
        <v>796</v>
      </c>
      <c r="H110" s="144" t="str">
        <f t="shared" si="13"/>
        <v>REDOVNA DJELATNOST JAVNIH INSTITUTA (IZ EVIDENCIJSKIH PRIHODA)</v>
      </c>
      <c r="I110" s="182">
        <v>1000</v>
      </c>
      <c r="J110" s="182"/>
      <c r="K110" s="182"/>
      <c r="M110" s="139" t="str">
        <f t="shared" si="14"/>
        <v>343</v>
      </c>
      <c r="N110" s="139" t="str">
        <f t="shared" si="15"/>
        <v>34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1909</v>
      </c>
      <c r="Y110" t="s">
        <v>2164</v>
      </c>
    </row>
    <row r="111" spans="1:25">
      <c r="A111" s="143" t="str">
        <f>IF(C111="","",VLOOKUP('Opći dio'!$C$3,'Opći dio'!$L$6:$U$137,10,FALSE))</f>
        <v>08008</v>
      </c>
      <c r="B111" s="143" t="str">
        <f>IF(C111="","",VLOOKUP('Opći dio'!$C$3,'Opći dio'!$L$6:$U$137,9,FALSE))</f>
        <v>Javni instituti</v>
      </c>
      <c r="C111" s="149">
        <v>61</v>
      </c>
      <c r="D111" s="144" t="str">
        <f t="shared" si="11"/>
        <v>Donacije</v>
      </c>
      <c r="E111" s="149">
        <v>3432</v>
      </c>
      <c r="F111" s="144" t="str">
        <f t="shared" si="12"/>
        <v>Negativne tečajne razlike i razlike zbog primjene valutne kl</v>
      </c>
      <c r="G111" s="183" t="s">
        <v>796</v>
      </c>
      <c r="H111" s="144" t="str">
        <f t="shared" si="13"/>
        <v>REDOVNA DJELATNOST JAVNIH INSTITUTA (IZ EVIDENCIJSKIH PRIHODA)</v>
      </c>
      <c r="I111" s="182">
        <v>1000</v>
      </c>
      <c r="J111" s="182"/>
      <c r="K111" s="182"/>
      <c r="M111" s="139" t="str">
        <f t="shared" si="14"/>
        <v>343</v>
      </c>
      <c r="N111" s="139" t="str">
        <f t="shared" si="15"/>
        <v>34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2165</v>
      </c>
      <c r="Y111" t="s">
        <v>2166</v>
      </c>
    </row>
    <row r="112" spans="1:25">
      <c r="A112" s="143" t="str">
        <f>IF(C112="","",VLOOKUP('Opći dio'!$C$3,'Opći dio'!$L$6:$U$137,10,FALSE))</f>
        <v>08008</v>
      </c>
      <c r="B112" s="143" t="str">
        <f>IF(C112="","",VLOOKUP('Opći dio'!$C$3,'Opći dio'!$L$6:$U$137,9,FALSE))</f>
        <v>Javni instituti</v>
      </c>
      <c r="C112" s="149">
        <v>61</v>
      </c>
      <c r="D112" s="144" t="str">
        <f t="shared" si="11"/>
        <v>Donacije</v>
      </c>
      <c r="E112" s="149">
        <v>4221</v>
      </c>
      <c r="F112" s="144" t="str">
        <f t="shared" si="12"/>
        <v>Uredska oprema i namještaj</v>
      </c>
      <c r="G112" s="183" t="s">
        <v>796</v>
      </c>
      <c r="H112" s="144" t="str">
        <f t="shared" si="13"/>
        <v>REDOVNA DJELATNOST JAVNIH INSTITUTA (IZ EVIDENCIJSKIH PRIHODA)</v>
      </c>
      <c r="I112" s="182">
        <v>30000</v>
      </c>
      <c r="J112" s="182">
        <v>13000</v>
      </c>
      <c r="K112" s="182"/>
      <c r="M112" s="139" t="str">
        <f t="shared" si="14"/>
        <v>422</v>
      </c>
      <c r="N112" s="139" t="str">
        <f t="shared" si="15"/>
        <v>42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2167</v>
      </c>
      <c r="Y112" t="s">
        <v>2168</v>
      </c>
    </row>
    <row r="113" spans="1:25">
      <c r="A113" s="143" t="str">
        <f>IF(C113="","",VLOOKUP('Opći dio'!$C$3,'Opći dio'!$L$6:$U$137,10,FALSE))</f>
        <v>08008</v>
      </c>
      <c r="B113" s="143" t="str">
        <f>IF(C113="","",VLOOKUP('Opći dio'!$C$3,'Opći dio'!$L$6:$U$137,9,FALSE))</f>
        <v>Javni instituti</v>
      </c>
      <c r="C113" s="149">
        <v>61</v>
      </c>
      <c r="D113" s="144" t="str">
        <f t="shared" si="11"/>
        <v>Donacije</v>
      </c>
      <c r="E113" s="149">
        <v>4227</v>
      </c>
      <c r="F113" s="144" t="str">
        <f t="shared" si="12"/>
        <v>Uređaji, strojevi i oprema za ostale namjene</v>
      </c>
      <c r="G113" s="183" t="s">
        <v>796</v>
      </c>
      <c r="H113" s="144" t="str">
        <f t="shared" si="13"/>
        <v>REDOVNA DJELATNOST JAVNIH INSTITUTA (IZ EVIDENCIJSKIH PRIHODA)</v>
      </c>
      <c r="I113" s="182">
        <v>10000</v>
      </c>
      <c r="J113" s="182"/>
      <c r="K113" s="182"/>
      <c r="M113" s="139" t="str">
        <f t="shared" si="14"/>
        <v>422</v>
      </c>
      <c r="N113" s="139" t="str">
        <f t="shared" si="15"/>
        <v>42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1851</v>
      </c>
      <c r="Y113" t="s">
        <v>1852</v>
      </c>
    </row>
    <row r="114" spans="1:25">
      <c r="A114" s="143" t="str">
        <f>IF(C114="","",VLOOKUP('Opći dio'!$C$3,'Opći dio'!$L$6:$U$137,10,FALSE))</f>
        <v>08008</v>
      </c>
      <c r="B114" s="143" t="str">
        <f>IF(C114="","",VLOOKUP('Opći dio'!$C$3,'Opći dio'!$L$6:$U$137,9,FALSE))</f>
        <v>Javni instituti</v>
      </c>
      <c r="C114" s="149">
        <v>61</v>
      </c>
      <c r="D114" s="144" t="str">
        <f t="shared" si="11"/>
        <v>Donacije</v>
      </c>
      <c r="E114" s="149">
        <v>4241</v>
      </c>
      <c r="F114" s="144" t="str">
        <f t="shared" si="12"/>
        <v>Knjige</v>
      </c>
      <c r="G114" s="183" t="s">
        <v>796</v>
      </c>
      <c r="H114" s="144" t="str">
        <f t="shared" si="13"/>
        <v>REDOVNA DJELATNOST JAVNIH INSTITUTA (IZ EVIDENCIJSKIH PRIHODA)</v>
      </c>
      <c r="I114" s="182">
        <v>5000</v>
      </c>
      <c r="J114" s="182"/>
      <c r="K114" s="182"/>
      <c r="M114" s="139" t="str">
        <f t="shared" si="14"/>
        <v>424</v>
      </c>
      <c r="N114" s="139" t="str">
        <f t="shared" si="15"/>
        <v>42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2169</v>
      </c>
      <c r="Y114" t="s">
        <v>2170</v>
      </c>
    </row>
    <row r="115" spans="1:25">
      <c r="A115" s="143" t="str">
        <f>IF(C115="","",VLOOKUP('Opći dio'!$C$3,'Opći dio'!$L$6:$U$137,10,FALSE))</f>
        <v>08008</v>
      </c>
      <c r="B115" s="143" t="str">
        <f>IF(C115="","",VLOOKUP('Opći dio'!$C$3,'Opći dio'!$L$6:$U$137,9,FALSE))</f>
        <v>Javni instituti</v>
      </c>
      <c r="C115" s="149">
        <v>61</v>
      </c>
      <c r="D115" s="144" t="str">
        <f t="shared" si="11"/>
        <v>Donacije</v>
      </c>
      <c r="E115" s="149">
        <v>4262</v>
      </c>
      <c r="F115" s="144" t="str">
        <f t="shared" si="12"/>
        <v>Ulaganja u računalne programe</v>
      </c>
      <c r="G115" s="183" t="s">
        <v>796</v>
      </c>
      <c r="H115" s="144" t="str">
        <f t="shared" si="13"/>
        <v>REDOVNA DJELATNOST JAVNIH INSTITUTA (IZ EVIDENCIJSKIH PRIHODA)</v>
      </c>
      <c r="I115" s="182">
        <v>30000</v>
      </c>
      <c r="J115" s="182"/>
      <c r="K115" s="182"/>
      <c r="M115" s="139" t="str">
        <f t="shared" si="14"/>
        <v>426</v>
      </c>
      <c r="N115" s="139" t="str">
        <f t="shared" si="15"/>
        <v>42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2171</v>
      </c>
      <c r="Y115" t="s">
        <v>2172</v>
      </c>
    </row>
    <row r="116" spans="1:25">
      <c r="A116" s="143" t="str">
        <f>IF(C116="","",VLOOKUP('Opći dio'!$C$3,'Opći dio'!$L$6:$U$137,10,FALSE))</f>
        <v>08008</v>
      </c>
      <c r="B116" s="143" t="str">
        <f>IF(C116="","",VLOOKUP('Opći dio'!$C$3,'Opći dio'!$L$6:$U$137,9,FALSE))</f>
        <v>Javni instituti</v>
      </c>
      <c r="C116" s="149">
        <v>61</v>
      </c>
      <c r="D116" s="144" t="str">
        <f t="shared" si="11"/>
        <v>Donacije</v>
      </c>
      <c r="E116" s="149">
        <v>4521</v>
      </c>
      <c r="F116" s="144" t="str">
        <f t="shared" si="12"/>
        <v>Dodatna ulaganja na postrojenjima i opremi</v>
      </c>
      <c r="G116" s="183" t="s">
        <v>796</v>
      </c>
      <c r="H116" s="144" t="str">
        <f t="shared" si="13"/>
        <v>REDOVNA DJELATNOST JAVNIH INSTITUTA (IZ EVIDENCIJSKIH PRIHODA)</v>
      </c>
      <c r="I116" s="182">
        <v>5000</v>
      </c>
      <c r="J116" s="182"/>
      <c r="K116" s="182"/>
      <c r="M116" s="139" t="str">
        <f t="shared" si="14"/>
        <v>452</v>
      </c>
      <c r="N116" s="139" t="str">
        <f t="shared" si="15"/>
        <v>45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2189</v>
      </c>
      <c r="Y116" t="s">
        <v>2190</v>
      </c>
    </row>
    <row r="117" spans="1:25">
      <c r="A117" s="143" t="str">
        <f>IF(C117="","",VLOOKUP('Opći dio'!$C$3,'Opći dio'!$L$6:$U$137,10,FALSE))</f>
        <v>08008</v>
      </c>
      <c r="B117" s="143" t="str">
        <f>IF(C117="","",VLOOKUP('Opći dio'!$C$3,'Opći dio'!$L$6:$U$137,9,FALSE))</f>
        <v>Javni instituti</v>
      </c>
      <c r="C117" s="149">
        <v>31</v>
      </c>
      <c r="D117" s="144" t="str">
        <f t="shared" si="11"/>
        <v>Vlastiti prihodi</v>
      </c>
      <c r="E117" s="149">
        <v>3721</v>
      </c>
      <c r="F117" s="144" t="str">
        <f t="shared" si="12"/>
        <v>Naknade građanima i kućanstvima u novcu</v>
      </c>
      <c r="G117" s="183" t="s">
        <v>796</v>
      </c>
      <c r="H117" s="144" t="str">
        <f t="shared" si="13"/>
        <v>REDOVNA DJELATNOST JAVNIH INSTITUTA (IZ EVIDENCIJSKIH PRIHODA)</v>
      </c>
      <c r="I117" s="182">
        <v>30000</v>
      </c>
      <c r="J117" s="182">
        <v>20000</v>
      </c>
      <c r="K117" s="182">
        <v>20000</v>
      </c>
      <c r="M117" s="139" t="str">
        <f t="shared" si="14"/>
        <v>372</v>
      </c>
      <c r="N117" s="139" t="str">
        <f t="shared" si="15"/>
        <v>37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2191</v>
      </c>
      <c r="Y117" t="s">
        <v>2192</v>
      </c>
    </row>
    <row r="118" spans="1:25">
      <c r="A118" s="143" t="str">
        <f>IF(C118="","",VLOOKUP('Opći dio'!$C$3,'Opći dio'!$L$6:$U$137,10,FALSE))</f>
        <v>08008</v>
      </c>
      <c r="B118" s="143" t="str">
        <f>IF(C118="","",VLOOKUP('Opći dio'!$C$3,'Opći dio'!$L$6:$U$137,9,FALSE))</f>
        <v>Javni instituti</v>
      </c>
      <c r="C118" s="149">
        <v>11</v>
      </c>
      <c r="D118" s="144" t="str">
        <f t="shared" si="11"/>
        <v>Opći prihodi i primici</v>
      </c>
      <c r="E118" s="149">
        <v>4222</v>
      </c>
      <c r="F118" s="144" t="str">
        <f t="shared" si="12"/>
        <v>Komunikacijska oprema</v>
      </c>
      <c r="G118" s="183" t="s">
        <v>797</v>
      </c>
      <c r="H118" s="144" t="str">
        <f t="shared" si="13"/>
        <v>PROGRAMSKO FINANCIRANJE JAVNIH ZNANSTVENIH INSTITUTA</v>
      </c>
      <c r="I118" s="182">
        <v>15000</v>
      </c>
      <c r="J118" s="182"/>
      <c r="K118" s="182"/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2193</v>
      </c>
      <c r="Y118" t="s">
        <v>2194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739</v>
      </c>
      <c r="U119" s="139" t="str">
        <f t="shared" si="20"/>
        <v>51</v>
      </c>
      <c r="V119" s="139" t="str">
        <f t="shared" ref="V119:V129" si="21">LEFT(R119,3)</f>
        <v>512</v>
      </c>
      <c r="X119" t="s">
        <v>2195</v>
      </c>
      <c r="Y119" t="s">
        <v>2196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740</v>
      </c>
      <c r="U120" s="139" t="str">
        <f t="shared" si="20"/>
        <v>51</v>
      </c>
      <c r="V120" s="139" t="str">
        <f t="shared" si="21"/>
        <v>512</v>
      </c>
      <c r="X120" t="s">
        <v>2197</v>
      </c>
      <c r="Y120" t="s">
        <v>2198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741</v>
      </c>
      <c r="U121" s="139" t="str">
        <f t="shared" si="20"/>
        <v>51</v>
      </c>
      <c r="V121" s="139" t="str">
        <f t="shared" si="21"/>
        <v>514</v>
      </c>
      <c r="X121" t="s">
        <v>2199</v>
      </c>
      <c r="Y121" t="s">
        <v>2200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742</v>
      </c>
      <c r="U122" s="139" t="str">
        <f t="shared" si="20"/>
        <v>51</v>
      </c>
      <c r="V122" s="139" t="str">
        <f t="shared" si="21"/>
        <v>518</v>
      </c>
      <c r="X122" t="s">
        <v>2201</v>
      </c>
      <c r="Y122" t="s">
        <v>2202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743</v>
      </c>
      <c r="U123" s="139" t="str">
        <f t="shared" si="20"/>
        <v>51</v>
      </c>
      <c r="V123" s="139" t="str">
        <f t="shared" si="21"/>
        <v>518</v>
      </c>
      <c r="X123" t="s">
        <v>2203</v>
      </c>
      <c r="Y123" t="s">
        <v>2204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744</v>
      </c>
      <c r="U124" s="139" t="str">
        <f t="shared" si="20"/>
        <v>54</v>
      </c>
      <c r="V124" s="139" t="str">
        <f t="shared" si="21"/>
        <v>542</v>
      </c>
      <c r="X124" t="s">
        <v>2205</v>
      </c>
      <c r="Y124" t="s">
        <v>2206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355</v>
      </c>
      <c r="U125" s="139" t="str">
        <f t="shared" si="20"/>
        <v>54</v>
      </c>
      <c r="V125" s="139" t="str">
        <f t="shared" si="21"/>
        <v>543</v>
      </c>
      <c r="X125" t="s">
        <v>2207</v>
      </c>
      <c r="Y125" t="s">
        <v>2208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745</v>
      </c>
      <c r="U126" s="139" t="str">
        <f t="shared" si="20"/>
        <v>54</v>
      </c>
      <c r="V126" s="139" t="str">
        <f t="shared" si="21"/>
        <v>544</v>
      </c>
      <c r="X126" t="s">
        <v>2209</v>
      </c>
      <c r="Y126" t="s">
        <v>2210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746</v>
      </c>
      <c r="U127" s="139" t="str">
        <f t="shared" si="20"/>
        <v>54</v>
      </c>
      <c r="V127" s="139" t="str">
        <f t="shared" si="21"/>
        <v>544</v>
      </c>
      <c r="X127" t="s">
        <v>2217</v>
      </c>
      <c r="Y127" t="s">
        <v>2218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747</v>
      </c>
      <c r="U128" s="139" t="str">
        <f t="shared" si="20"/>
        <v>54</v>
      </c>
      <c r="V128" s="139" t="str">
        <f t="shared" si="21"/>
        <v>545</v>
      </c>
      <c r="X128" t="s">
        <v>2219</v>
      </c>
      <c r="Y128" t="s">
        <v>2220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748</v>
      </c>
      <c r="U129" s="139" t="str">
        <f t="shared" si="20"/>
        <v>54</v>
      </c>
      <c r="V129" s="139" t="str">
        <f t="shared" si="21"/>
        <v>547</v>
      </c>
      <c r="X129" t="s">
        <v>2221</v>
      </c>
      <c r="Y129" t="s">
        <v>2222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2229</v>
      </c>
      <c r="Y130" t="s">
        <v>2230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2231</v>
      </c>
      <c r="Y131" t="s">
        <v>2232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2235</v>
      </c>
      <c r="Y132" t="s">
        <v>2236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1854</v>
      </c>
      <c r="Y133" t="s">
        <v>1855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2237</v>
      </c>
      <c r="Y134" t="s">
        <v>2212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2238</v>
      </c>
      <c r="Y135" t="s">
        <v>2239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776</v>
      </c>
      <c r="Y140" t="s">
        <v>777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780</v>
      </c>
      <c r="Y145" t="s">
        <v>781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2085</v>
      </c>
      <c r="Y146" t="s">
        <v>1057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1058</v>
      </c>
      <c r="Y147" t="s">
        <v>1059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782</v>
      </c>
      <c r="Y148" t="s">
        <v>783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774</v>
      </c>
      <c r="Y149" t="s">
        <v>775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1856</v>
      </c>
      <c r="Y150" t="s">
        <v>1857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1383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1384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1385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1386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1387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1388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1389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1390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1391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2126</v>
      </c>
      <c r="Y161" s="139" t="s">
        <v>2127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772</v>
      </c>
      <c r="Y162" s="139" t="s">
        <v>773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1858</v>
      </c>
      <c r="Y163" s="139" t="s">
        <v>2128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2130</v>
      </c>
      <c r="Y164" s="139" t="s">
        <v>2131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2132</v>
      </c>
      <c r="Y165" s="139" t="s">
        <v>2133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778</v>
      </c>
      <c r="Y166" s="139" t="s">
        <v>779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2223</v>
      </c>
      <c r="Y167" s="139" t="s">
        <v>2212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2224</v>
      </c>
      <c r="Y168" s="139" t="s">
        <v>2214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2225</v>
      </c>
      <c r="Y169" s="139" t="s">
        <v>2226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2227</v>
      </c>
      <c r="Y170" s="139" t="s">
        <v>2228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789</v>
      </c>
      <c r="Y171" s="139" t="s">
        <v>790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791</v>
      </c>
      <c r="Y172" s="139" t="s">
        <v>792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1061</v>
      </c>
      <c r="Y173" s="139" t="s">
        <v>1062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793</v>
      </c>
      <c r="Y174" s="139" t="s">
        <v>794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1063</v>
      </c>
      <c r="Y175" s="139" t="s">
        <v>1057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796</v>
      </c>
      <c r="Y176" s="139" t="s">
        <v>1392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797</v>
      </c>
      <c r="Y177" s="139" t="s">
        <v>798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2098</v>
      </c>
      <c r="Y178" s="139" t="s">
        <v>2099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2211</v>
      </c>
      <c r="Y179" s="139" t="s">
        <v>2212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2213</v>
      </c>
      <c r="Y180" s="139" t="s">
        <v>2214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2215</v>
      </c>
      <c r="Y181" s="139" t="s">
        <v>2216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1094</v>
      </c>
      <c r="Y182" s="139" t="s">
        <v>1095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1096</v>
      </c>
      <c r="Y183" s="139" t="s">
        <v>1097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1100</v>
      </c>
      <c r="Y184" s="139" t="s">
        <v>1101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1102</v>
      </c>
      <c r="Y185" s="139" t="s">
        <v>1103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1104</v>
      </c>
      <c r="Y186" s="139" t="s">
        <v>1393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1105</v>
      </c>
      <c r="Y187" s="139" t="s">
        <v>1106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1109</v>
      </c>
      <c r="Y188" s="139" t="s">
        <v>1110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1111</v>
      </c>
      <c r="Y189" s="139" t="s">
        <v>1112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1113</v>
      </c>
      <c r="Y190" s="139" t="s">
        <v>1114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1115</v>
      </c>
      <c r="Y191" s="139" t="s">
        <v>1116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1117</v>
      </c>
      <c r="Y192" s="139" t="s">
        <v>1118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1119</v>
      </c>
      <c r="Y193" s="139" t="s">
        <v>1120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1121</v>
      </c>
      <c r="Y194" s="139" t="s">
        <v>1122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1123</v>
      </c>
      <c r="Y195" s="139" t="s">
        <v>1124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1125</v>
      </c>
      <c r="Y196" s="139" t="s">
        <v>1126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1127</v>
      </c>
      <c r="Y197" s="139" t="s">
        <v>1128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1129</v>
      </c>
      <c r="Y198" s="139" t="s">
        <v>1130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1859</v>
      </c>
      <c r="Y199" s="139" t="s">
        <v>1860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1131</v>
      </c>
      <c r="Y200" s="139" t="s">
        <v>1132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1133</v>
      </c>
      <c r="Y201" s="139" t="s">
        <v>1134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1141</v>
      </c>
      <c r="Y202" s="139" t="s">
        <v>1142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1143</v>
      </c>
      <c r="Y203" s="139" t="s">
        <v>1395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1146</v>
      </c>
      <c r="Y204" s="139" t="s">
        <v>1147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1148</v>
      </c>
      <c r="Y205" s="139" t="s">
        <v>1394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1149</v>
      </c>
      <c r="Y206" s="139" t="s">
        <v>1150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1151</v>
      </c>
      <c r="Y207" s="139" t="s">
        <v>1396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1156</v>
      </c>
      <c r="Y208" s="139" t="s">
        <v>1157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1158</v>
      </c>
      <c r="Y209" s="139" t="s">
        <v>1159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1160</v>
      </c>
      <c r="Y210" s="139" t="s">
        <v>1161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1162</v>
      </c>
      <c r="Y211" s="139" t="s">
        <v>1163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1861</v>
      </c>
      <c r="Y212" s="139" t="s">
        <v>1862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1164</v>
      </c>
      <c r="Y213" s="139" t="s">
        <v>1165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2233</v>
      </c>
      <c r="Y214" s="139" t="s">
        <v>2234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1863</v>
      </c>
      <c r="Y215" s="139" t="s">
        <v>786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1168</v>
      </c>
      <c r="Y216" s="139" t="s">
        <v>1169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1170</v>
      </c>
      <c r="Y217" s="139" t="s">
        <v>1171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1172</v>
      </c>
      <c r="Y218" s="139" t="s">
        <v>1173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1174</v>
      </c>
      <c r="Y219" s="139" t="s">
        <v>1175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1176</v>
      </c>
      <c r="Y220" s="139" t="s">
        <v>1177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1178</v>
      </c>
      <c r="Y221" s="139" t="s">
        <v>1179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1180</v>
      </c>
      <c r="Y222" s="139" t="s">
        <v>1181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1182</v>
      </c>
      <c r="Y223" s="139" t="s">
        <v>1183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1184</v>
      </c>
      <c r="Y224" s="139" t="s">
        <v>1185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1186</v>
      </c>
      <c r="Y225" s="139" t="s">
        <v>1187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1188</v>
      </c>
      <c r="Y226" s="139" t="s">
        <v>1189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1190</v>
      </c>
      <c r="Y227" s="139" t="s">
        <v>1191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1192</v>
      </c>
      <c r="Y228" s="139" t="s">
        <v>1193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1194</v>
      </c>
      <c r="Y229" s="139" t="s">
        <v>1195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1864</v>
      </c>
      <c r="Y230" s="139" t="s">
        <v>1865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2185</v>
      </c>
      <c r="Y231" s="139" t="s">
        <v>2186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2187</v>
      </c>
      <c r="Y232" s="139" t="s">
        <v>2188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1196</v>
      </c>
      <c r="Y233" s="139" t="s">
        <v>1197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1198</v>
      </c>
      <c r="Y234" s="139" t="s">
        <v>1199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1200</v>
      </c>
      <c r="Y235" s="139" t="s">
        <v>786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1201</v>
      </c>
      <c r="Y236" s="139" t="s">
        <v>1202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1205</v>
      </c>
      <c r="Y237" s="139" t="s">
        <v>1206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1207</v>
      </c>
      <c r="Y238" s="139" t="s">
        <v>1866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1208</v>
      </c>
      <c r="Y239" s="139" t="s">
        <v>1209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1210</v>
      </c>
      <c r="Y240" s="139" t="s">
        <v>1211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2240</v>
      </c>
      <c r="Y241" s="139" t="s">
        <v>2241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2242</v>
      </c>
      <c r="Y242" s="139" t="s">
        <v>2243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1214</v>
      </c>
      <c r="Y243" s="139" t="s">
        <v>1215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1216</v>
      </c>
      <c r="Y244" s="139" t="s">
        <v>1217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1218</v>
      </c>
      <c r="Y245" s="139" t="s">
        <v>1219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1220</v>
      </c>
      <c r="Y246" s="139" t="s">
        <v>1221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1222</v>
      </c>
      <c r="Y247" s="139" t="s">
        <v>1223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1224</v>
      </c>
      <c r="Y248" s="139" t="s">
        <v>1225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1226</v>
      </c>
      <c r="Y249" s="139" t="s">
        <v>1227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1228</v>
      </c>
      <c r="Y250" s="139" t="s">
        <v>1229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1230</v>
      </c>
      <c r="Y251" s="139" t="s">
        <v>1231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1232</v>
      </c>
      <c r="Y252" s="139" t="s">
        <v>1233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1234</v>
      </c>
      <c r="Y253" s="139" t="s">
        <v>1867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1235</v>
      </c>
      <c r="Y254" s="139" t="s">
        <v>1868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1236</v>
      </c>
      <c r="Y255" s="139" t="s">
        <v>1869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1237</v>
      </c>
      <c r="Y256" s="139" t="s">
        <v>1238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1239</v>
      </c>
      <c r="Y257" s="139" t="s">
        <v>1870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1240</v>
      </c>
      <c r="Y258" s="139" t="s">
        <v>1871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1241</v>
      </c>
      <c r="Y259" s="139" t="s">
        <v>1242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1243</v>
      </c>
      <c r="Y260" s="139" t="s">
        <v>1244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2173</v>
      </c>
      <c r="Y261" s="139" t="s">
        <v>2174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2175</v>
      </c>
      <c r="Y262" s="139" t="s">
        <v>2176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2177</v>
      </c>
      <c r="Y263" s="139" t="s">
        <v>2178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1247</v>
      </c>
      <c r="Y264" s="139" t="s">
        <v>1248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1249</v>
      </c>
      <c r="Y265" s="139" t="s">
        <v>1250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1251</v>
      </c>
      <c r="Y266" s="139" t="s">
        <v>1252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1253</v>
      </c>
      <c r="Y267" s="139" t="s">
        <v>1254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1255</v>
      </c>
      <c r="Y268" s="139" t="s">
        <v>1256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1257</v>
      </c>
      <c r="Y269" s="139" t="s">
        <v>1258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1259</v>
      </c>
      <c r="Y270" s="139" t="s">
        <v>1260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1261</v>
      </c>
      <c r="Y271" s="139" t="s">
        <v>1262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1263</v>
      </c>
      <c r="Y272" s="139" t="s">
        <v>1264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1265</v>
      </c>
      <c r="Y273" s="139" t="s">
        <v>1266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1267</v>
      </c>
      <c r="Y274" s="139" t="s">
        <v>1268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1269</v>
      </c>
      <c r="Y275" s="139" t="s">
        <v>1270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2179</v>
      </c>
      <c r="Y276" s="139" t="s">
        <v>2180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2181</v>
      </c>
      <c r="Y277" s="139" t="s">
        <v>2182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2183</v>
      </c>
      <c r="Y278" s="139" t="s">
        <v>2184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1272</v>
      </c>
      <c r="Y279" s="139" t="s">
        <v>1273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3" t="s">
        <v>765</v>
      </c>
      <c r="B1" s="273"/>
      <c r="C1" s="187" t="str">
        <f>IF('Opći dio'!C3="odaberite -","Molimo odaberite proračunskog korisnika na radnom listu Opći podaci!","")</f>
        <v/>
      </c>
    </row>
    <row r="2" spans="1:28" ht="60">
      <c r="A2" s="199" t="s">
        <v>759</v>
      </c>
      <c r="B2" s="200" t="s">
        <v>45</v>
      </c>
      <c r="C2" s="199" t="s">
        <v>757</v>
      </c>
      <c r="D2" s="200" t="s">
        <v>758</v>
      </c>
      <c r="E2" s="199" t="s">
        <v>766</v>
      </c>
      <c r="F2" s="200" t="s">
        <v>47</v>
      </c>
      <c r="G2" s="189" t="s">
        <v>1983</v>
      </c>
      <c r="H2" s="189" t="s">
        <v>1984</v>
      </c>
      <c r="I2" s="189" t="s">
        <v>1985</v>
      </c>
      <c r="J2" s="201" t="s">
        <v>767</v>
      </c>
      <c r="K2" s="201" t="s">
        <v>768</v>
      </c>
      <c r="L2" s="201" t="s">
        <v>769</v>
      </c>
      <c r="M2" s="201" t="s">
        <v>770</v>
      </c>
      <c r="N2" s="201" t="s">
        <v>771</v>
      </c>
      <c r="P2" s="142" t="s">
        <v>732</v>
      </c>
      <c r="Q2" s="142" t="s">
        <v>733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800</v>
      </c>
      <c r="AB6" s="139" t="s">
        <v>800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256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1312</v>
      </c>
      <c r="AB7" s="139" t="s">
        <v>1313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1314</v>
      </c>
      <c r="AB8" s="139" t="s">
        <v>1315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1352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1316</v>
      </c>
      <c r="AB9" s="139" t="s">
        <v>1317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1318</v>
      </c>
      <c r="AB10" s="139" t="s">
        <v>340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1319</v>
      </c>
      <c r="AB11" s="139" t="s">
        <v>1320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1321</v>
      </c>
      <c r="AB12" s="139" t="s">
        <v>1322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1353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1323</v>
      </c>
      <c r="AB13" s="139" t="s">
        <v>1324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1354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1325</v>
      </c>
      <c r="AB14" s="139" t="s">
        <v>1326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1275</v>
      </c>
      <c r="AB15" s="139" t="s">
        <v>1276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1277</v>
      </c>
      <c r="AB16" s="139" t="s">
        <v>1278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1364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1279</v>
      </c>
      <c r="AB17" s="139" t="s">
        <v>1280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1366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1281</v>
      </c>
      <c r="AB18" s="139" t="s">
        <v>1282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1903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1283</v>
      </c>
      <c r="AB19" s="139" t="s">
        <v>996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1987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1284</v>
      </c>
      <c r="AB20" s="139" t="s">
        <v>998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1285</v>
      </c>
      <c r="AB21" s="139" t="s">
        <v>1000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1286</v>
      </c>
      <c r="AB22" s="139" t="s">
        <v>1287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1288</v>
      </c>
      <c r="AB23" s="139" t="s">
        <v>1289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1355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1290</v>
      </c>
      <c r="AB24" s="139" t="s">
        <v>1291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1292</v>
      </c>
      <c r="AB25" s="139" t="s">
        <v>1293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1294</v>
      </c>
      <c r="AB26" s="139" t="s">
        <v>1295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1296</v>
      </c>
      <c r="AB27" s="139" t="s">
        <v>1297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1298</v>
      </c>
      <c r="AB28" s="139" t="s">
        <v>1299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1300</v>
      </c>
      <c r="AB29" s="139" t="s">
        <v>1301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1302</v>
      </c>
      <c r="AB30" s="139" t="s">
        <v>1303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1304</v>
      </c>
      <c r="AB31" s="139" t="s">
        <v>1305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1306</v>
      </c>
      <c r="AB32" s="139" t="s">
        <v>1307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1308</v>
      </c>
      <c r="AB33" s="139" t="s">
        <v>1309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1310</v>
      </c>
      <c r="AB34" s="139" t="s">
        <v>1311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1397</v>
      </c>
      <c r="AB35" s="139" t="s">
        <v>1332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2244</v>
      </c>
      <c r="AB36" s="139" t="s">
        <v>2245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801</v>
      </c>
      <c r="AB37" s="139" t="s">
        <v>802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803</v>
      </c>
      <c r="AB38" s="139" t="s">
        <v>804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805</v>
      </c>
      <c r="AB39" s="139" t="s">
        <v>806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807</v>
      </c>
      <c r="AB40" s="139" t="s">
        <v>808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809</v>
      </c>
      <c r="AB41" s="139" t="s">
        <v>810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811</v>
      </c>
      <c r="AB42" s="139" t="s">
        <v>812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1398</v>
      </c>
      <c r="AB43" s="139" t="s">
        <v>1399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1400</v>
      </c>
      <c r="AB44" s="139" t="s">
        <v>1401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1402</v>
      </c>
      <c r="AB45" s="139" t="s">
        <v>1403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1404</v>
      </c>
      <c r="AB46" s="139" t="s">
        <v>1405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1406</v>
      </c>
      <c r="AB47" s="139" t="s">
        <v>1407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1408</v>
      </c>
      <c r="AB48" s="139" t="s">
        <v>1409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1410</v>
      </c>
      <c r="AB49" s="139" t="s">
        <v>1411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258</v>
      </c>
      <c r="X50" s="139" t="str">
        <f t="shared" si="6"/>
        <v>35</v>
      </c>
      <c r="Y50" s="139" t="str">
        <f t="shared" si="7"/>
        <v>352</v>
      </c>
      <c r="AA50" s="139" t="s">
        <v>1412</v>
      </c>
      <c r="AB50" s="139" t="s">
        <v>1413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1414</v>
      </c>
      <c r="AB51" s="139" t="s">
        <v>1415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1416</v>
      </c>
      <c r="AB52" s="139" t="s">
        <v>1417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1418</v>
      </c>
      <c r="AB53" s="139" t="s">
        <v>1419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1420</v>
      </c>
      <c r="AB54" s="139" t="s">
        <v>1421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259</v>
      </c>
      <c r="X55" s="139" t="str">
        <f t="shared" si="6"/>
        <v>36</v>
      </c>
      <c r="Y55" s="139" t="str">
        <f t="shared" si="7"/>
        <v>363</v>
      </c>
      <c r="AA55" s="139" t="s">
        <v>1422</v>
      </c>
      <c r="AB55" s="139" t="s">
        <v>1423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1424</v>
      </c>
      <c r="AB56" s="139" t="s">
        <v>1425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2246</v>
      </c>
      <c r="AB57" s="139" t="s">
        <v>2247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2248</v>
      </c>
      <c r="AB58" s="139" t="s">
        <v>2249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2250</v>
      </c>
      <c r="AB59" s="139" t="s">
        <v>2251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2252</v>
      </c>
      <c r="AB60" s="139" t="s">
        <v>2253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2254</v>
      </c>
      <c r="AB61" s="139" t="s">
        <v>2255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2256</v>
      </c>
      <c r="AB62" s="139" t="s">
        <v>2257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2258</v>
      </c>
      <c r="AB63" s="139" t="s">
        <v>2259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2260</v>
      </c>
      <c r="AB64" s="139" t="s">
        <v>2261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2262</v>
      </c>
      <c r="AB65" s="139" t="s">
        <v>2263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2264</v>
      </c>
      <c r="AB66" s="139" t="s">
        <v>2265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2266</v>
      </c>
      <c r="AB67" s="139" t="s">
        <v>2267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2268</v>
      </c>
      <c r="AB68" s="139" t="s">
        <v>2269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2270</v>
      </c>
      <c r="AB69" s="139" t="s">
        <v>2271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2272</v>
      </c>
      <c r="AB70" s="139" t="s">
        <v>2273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2274</v>
      </c>
      <c r="AB71" s="139" t="s">
        <v>2275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2276</v>
      </c>
      <c r="AB72" s="139" t="s">
        <v>2277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2278</v>
      </c>
      <c r="AB73" s="139" t="s">
        <v>2279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2280</v>
      </c>
      <c r="AB74" s="139" t="s">
        <v>2281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2282</v>
      </c>
      <c r="AB75" s="139" t="s">
        <v>2283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2284</v>
      </c>
      <c r="AB76" s="139" t="s">
        <v>2285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2286</v>
      </c>
      <c r="AB77" s="139" t="s">
        <v>2287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2288</v>
      </c>
      <c r="AB78" s="139" t="s">
        <v>2289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2290</v>
      </c>
      <c r="AB79" s="139" t="s">
        <v>2291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2292</v>
      </c>
      <c r="AB80" s="139" t="s">
        <v>2293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761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2294</v>
      </c>
      <c r="AB81" s="139" t="s">
        <v>2295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762</v>
      </c>
      <c r="X82" s="139" t="str">
        <f t="shared" si="13"/>
        <v>38</v>
      </c>
      <c r="Y82" s="139" t="str">
        <f t="shared" si="14"/>
        <v>386</v>
      </c>
      <c r="AA82" s="139" t="s">
        <v>2296</v>
      </c>
      <c r="AB82" s="139" t="s">
        <v>2297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763</v>
      </c>
      <c r="X83" s="139" t="str">
        <f t="shared" si="13"/>
        <v>38</v>
      </c>
      <c r="Y83" s="139" t="str">
        <f t="shared" si="14"/>
        <v>386</v>
      </c>
      <c r="AA83" s="139" t="s">
        <v>2298</v>
      </c>
      <c r="AB83" s="139" t="s">
        <v>2299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2300</v>
      </c>
      <c r="AB84" s="139" t="s">
        <v>2301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2302</v>
      </c>
      <c r="AB85" s="139" t="s">
        <v>2303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2304</v>
      </c>
      <c r="AB86" s="139" t="s">
        <v>2305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813</v>
      </c>
      <c r="AB87" s="139" t="s">
        <v>814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815</v>
      </c>
      <c r="AB88" s="139" t="s">
        <v>816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817</v>
      </c>
      <c r="AB89" s="139" t="s">
        <v>818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819</v>
      </c>
      <c r="AB90" s="139" t="s">
        <v>820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821</v>
      </c>
      <c r="AB91" s="139" t="s">
        <v>822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823</v>
      </c>
      <c r="AB92" s="139" t="s">
        <v>824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825</v>
      </c>
      <c r="AB93" s="139" t="s">
        <v>826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827</v>
      </c>
      <c r="AB94" s="139" t="s">
        <v>828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829</v>
      </c>
      <c r="AB95" s="139" t="s">
        <v>830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831</v>
      </c>
      <c r="AB96" s="139" t="s">
        <v>832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833</v>
      </c>
      <c r="AB97" s="139" t="s">
        <v>834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835</v>
      </c>
      <c r="AB98" s="139" t="s">
        <v>836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837</v>
      </c>
      <c r="AB99" s="139" t="s">
        <v>838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839</v>
      </c>
      <c r="AB100" s="139" t="s">
        <v>840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1426</v>
      </c>
      <c r="AB101" s="139" t="s">
        <v>1427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1428</v>
      </c>
      <c r="AB102" s="139" t="s">
        <v>1429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1430</v>
      </c>
      <c r="AB103" s="139" t="s">
        <v>1431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1432</v>
      </c>
      <c r="AB104" s="139" t="s">
        <v>1433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1434</v>
      </c>
      <c r="AB105" s="139" t="s">
        <v>1435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1436</v>
      </c>
      <c r="AB106" s="139" t="s">
        <v>1437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1438</v>
      </c>
      <c r="AB107" s="139" t="s">
        <v>1439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1440</v>
      </c>
      <c r="AB108" s="139" t="s">
        <v>1441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1442</v>
      </c>
      <c r="AB109" s="139" t="s">
        <v>1443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1444</v>
      </c>
      <c r="AB110" s="139" t="s">
        <v>1445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1446</v>
      </c>
      <c r="AB111" s="139" t="s">
        <v>1447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1448</v>
      </c>
      <c r="AB112" s="139" t="s">
        <v>1449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1450</v>
      </c>
      <c r="AB113" s="139" t="s">
        <v>1451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1452</v>
      </c>
      <c r="AB114" s="139" t="s">
        <v>1453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1454</v>
      </c>
      <c r="AB115" s="139" t="s">
        <v>1455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1456</v>
      </c>
      <c r="AB116" s="139" t="s">
        <v>1457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1458</v>
      </c>
      <c r="AB117" s="139" t="s">
        <v>1459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1460</v>
      </c>
      <c r="AB118" s="139" t="s">
        <v>1461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739</v>
      </c>
      <c r="X119" s="139" t="str">
        <f t="shared" si="13"/>
        <v>51</v>
      </c>
      <c r="Y119" s="139" t="str">
        <f t="shared" si="14"/>
        <v>512</v>
      </c>
      <c r="AA119" s="139" t="s">
        <v>1462</v>
      </c>
      <c r="AB119" s="139" t="s">
        <v>1463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740</v>
      </c>
      <c r="X120" s="139" t="str">
        <f t="shared" si="13"/>
        <v>51</v>
      </c>
      <c r="Y120" s="139" t="str">
        <f t="shared" si="14"/>
        <v>512</v>
      </c>
      <c r="AA120" s="139" t="s">
        <v>1464</v>
      </c>
      <c r="AB120" s="139" t="s">
        <v>1465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741</v>
      </c>
      <c r="X121" s="139" t="str">
        <f t="shared" si="13"/>
        <v>51</v>
      </c>
      <c r="Y121" s="139" t="str">
        <f t="shared" si="14"/>
        <v>514</v>
      </c>
      <c r="AA121" s="139" t="s">
        <v>1466</v>
      </c>
      <c r="AB121" s="139" t="s">
        <v>1467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742</v>
      </c>
      <c r="X122" s="139" t="str">
        <f t="shared" si="13"/>
        <v>51</v>
      </c>
      <c r="Y122" s="139" t="str">
        <f t="shared" si="14"/>
        <v>518</v>
      </c>
      <c r="AA122" s="139" t="s">
        <v>1468</v>
      </c>
      <c r="AB122" s="139" t="s">
        <v>1469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743</v>
      </c>
      <c r="X123" s="139" t="str">
        <f t="shared" si="13"/>
        <v>51</v>
      </c>
      <c r="Y123" s="139" t="str">
        <f t="shared" si="14"/>
        <v>518</v>
      </c>
      <c r="AA123" s="139" t="s">
        <v>1470</v>
      </c>
      <c r="AB123" s="139" t="s">
        <v>1471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744</v>
      </c>
      <c r="X124" s="139" t="str">
        <f t="shared" si="13"/>
        <v>54</v>
      </c>
      <c r="Y124" s="139" t="str">
        <f t="shared" si="14"/>
        <v>542</v>
      </c>
      <c r="AA124" s="139" t="s">
        <v>1472</v>
      </c>
      <c r="AB124" s="139" t="s">
        <v>1473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355</v>
      </c>
      <c r="X125" s="139" t="str">
        <f t="shared" si="13"/>
        <v>54</v>
      </c>
      <c r="Y125" s="139" t="str">
        <f t="shared" si="14"/>
        <v>543</v>
      </c>
      <c r="AA125" s="139" t="s">
        <v>1474</v>
      </c>
      <c r="AB125" s="139" t="s">
        <v>1475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745</v>
      </c>
      <c r="X126" s="139" t="str">
        <f t="shared" si="13"/>
        <v>54</v>
      </c>
      <c r="Y126" s="139" t="str">
        <f t="shared" si="14"/>
        <v>544</v>
      </c>
      <c r="AA126" s="139" t="s">
        <v>1476</v>
      </c>
      <c r="AB126" s="139" t="s">
        <v>1477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746</v>
      </c>
      <c r="X127" s="139" t="str">
        <f t="shared" si="13"/>
        <v>54</v>
      </c>
      <c r="Y127" s="139" t="str">
        <f t="shared" si="14"/>
        <v>544</v>
      </c>
      <c r="AA127" s="139" t="s">
        <v>1478</v>
      </c>
      <c r="AB127" s="139" t="s">
        <v>1479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747</v>
      </c>
      <c r="X128" s="139" t="str">
        <f t="shared" si="13"/>
        <v>54</v>
      </c>
      <c r="Y128" s="139" t="str">
        <f t="shared" si="14"/>
        <v>545</v>
      </c>
      <c r="AA128" s="139" t="s">
        <v>1480</v>
      </c>
      <c r="AB128" s="139" t="s">
        <v>1481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748</v>
      </c>
      <c r="X129" s="139" t="str">
        <f t="shared" si="13"/>
        <v>54</v>
      </c>
      <c r="Y129" s="139" t="str">
        <f t="shared" si="14"/>
        <v>547</v>
      </c>
      <c r="AA129" s="139" t="s">
        <v>1482</v>
      </c>
      <c r="AB129" s="139" t="s">
        <v>1483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1484</v>
      </c>
      <c r="AB130" s="139" t="s">
        <v>1485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1486</v>
      </c>
      <c r="AB131" s="139" t="s">
        <v>1487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1488</v>
      </c>
      <c r="AB132" s="139" t="s">
        <v>1489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1490</v>
      </c>
      <c r="AB133" s="139" t="s">
        <v>1491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1492</v>
      </c>
      <c r="AB134" s="139" t="s">
        <v>1493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1494</v>
      </c>
      <c r="AB135" s="139" t="s">
        <v>1495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1496</v>
      </c>
      <c r="AB136" s="139" t="s">
        <v>1497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1498</v>
      </c>
      <c r="AB137" s="139" t="s">
        <v>1499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1500</v>
      </c>
      <c r="AB138" s="139" t="s">
        <v>1501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1502</v>
      </c>
      <c r="AB139" s="139" t="s">
        <v>1503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2306</v>
      </c>
      <c r="AB140" s="139" t="s">
        <v>2307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2308</v>
      </c>
      <c r="AB141" s="139" t="s">
        <v>2309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2310</v>
      </c>
      <c r="AB142" s="139" t="s">
        <v>2311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2312</v>
      </c>
      <c r="AB143" s="139" t="s">
        <v>2313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2314</v>
      </c>
      <c r="AB144" s="139" t="s">
        <v>2315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2316</v>
      </c>
      <c r="AB145" s="139" t="s">
        <v>2317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2318</v>
      </c>
      <c r="AB146" s="139" t="s">
        <v>2319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2320</v>
      </c>
      <c r="AB147" s="139" t="s">
        <v>2321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2322</v>
      </c>
      <c r="AB148" s="139" t="s">
        <v>2323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2324</v>
      </c>
      <c r="AB149" s="139" t="s">
        <v>2325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2326</v>
      </c>
      <c r="AB150" s="139" t="s">
        <v>2263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2327</v>
      </c>
      <c r="AB151" s="139" t="s">
        <v>2328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2329</v>
      </c>
      <c r="AB152" s="139" t="s">
        <v>2330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2331</v>
      </c>
      <c r="AB153" s="139" t="s">
        <v>2332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2333</v>
      </c>
      <c r="AB154" s="139" t="s">
        <v>2334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2335</v>
      </c>
      <c r="AB155" s="139" t="s">
        <v>2336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2337</v>
      </c>
      <c r="AB156" s="139" t="s">
        <v>2338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2339</v>
      </c>
      <c r="AB157" s="139" t="s">
        <v>2340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2341</v>
      </c>
      <c r="AB158" s="139" t="s">
        <v>2342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2343</v>
      </c>
      <c r="AB159" s="139" t="s">
        <v>2344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2345</v>
      </c>
      <c r="AB160" s="139" t="s">
        <v>2346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2347</v>
      </c>
      <c r="AB161" s="139" t="s">
        <v>2348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2349</v>
      </c>
      <c r="AB162" s="139" t="s">
        <v>2350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2351</v>
      </c>
      <c r="AB163" s="139" t="s">
        <v>2352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2353</v>
      </c>
      <c r="AB164" s="139" t="s">
        <v>2354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2355</v>
      </c>
      <c r="AB165" s="139" t="s">
        <v>2356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2357</v>
      </c>
      <c r="AB166" s="139" t="s">
        <v>2358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2359</v>
      </c>
      <c r="AB167" s="139" t="s">
        <v>2360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2361</v>
      </c>
      <c r="AB168" s="139" t="s">
        <v>2362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2363</v>
      </c>
      <c r="AB169" s="139" t="s">
        <v>2364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2365</v>
      </c>
      <c r="AB170" s="139" t="s">
        <v>2366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2367</v>
      </c>
      <c r="AB171" s="139" t="s">
        <v>2368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2369</v>
      </c>
      <c r="AB172" s="139" t="s">
        <v>2370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2371</v>
      </c>
      <c r="AB173" s="139" t="s">
        <v>2372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2373</v>
      </c>
      <c r="AB174" s="139" t="s">
        <v>2374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2375</v>
      </c>
      <c r="AB175" s="139" t="s">
        <v>2376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2377</v>
      </c>
      <c r="AB176" s="139" t="s">
        <v>2378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2379</v>
      </c>
      <c r="AB177" s="139" t="s">
        <v>2380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2381</v>
      </c>
      <c r="AB178" s="139" t="s">
        <v>2382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2383</v>
      </c>
      <c r="AB179" s="139" t="s">
        <v>2384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2385</v>
      </c>
      <c r="AB180" s="139" t="s">
        <v>2386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2387</v>
      </c>
      <c r="AB181" s="139" t="s">
        <v>2388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2389</v>
      </c>
      <c r="AB182" s="139" t="s">
        <v>2390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2391</v>
      </c>
      <c r="AB183" s="139" t="s">
        <v>2392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2393</v>
      </c>
      <c r="AB184" s="139" t="s">
        <v>2394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2395</v>
      </c>
      <c r="AB185" s="139" t="s">
        <v>2396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2397</v>
      </c>
      <c r="AB186" s="139" t="s">
        <v>2398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2399</v>
      </c>
      <c r="AB187" s="139" t="s">
        <v>2400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2401</v>
      </c>
      <c r="AB188" s="139" t="s">
        <v>2402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2403</v>
      </c>
      <c r="AB189" s="139" t="s">
        <v>2404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2405</v>
      </c>
      <c r="AB190" s="139" t="s">
        <v>2406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2407</v>
      </c>
      <c r="AB191" s="139" t="s">
        <v>2408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2409</v>
      </c>
      <c r="AB192" s="139" t="s">
        <v>2410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2411</v>
      </c>
      <c r="AB193" s="139" t="s">
        <v>2412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2413</v>
      </c>
      <c r="AB194" s="139" t="s">
        <v>2414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2415</v>
      </c>
      <c r="AB195" s="139" t="s">
        <v>2416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2417</v>
      </c>
      <c r="AB196" s="139" t="s">
        <v>2418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2419</v>
      </c>
      <c r="AB197" s="139" t="s">
        <v>2420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2421</v>
      </c>
      <c r="AB198" s="139" t="s">
        <v>2422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2423</v>
      </c>
      <c r="AB199" s="139" t="s">
        <v>2424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2425</v>
      </c>
      <c r="AB200" s="139" t="s">
        <v>2426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2427</v>
      </c>
      <c r="AB201" s="139" t="s">
        <v>2428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2429</v>
      </c>
      <c r="AB202" s="139" t="s">
        <v>2430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2431</v>
      </c>
      <c r="AB203" s="139" t="s">
        <v>2432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2433</v>
      </c>
      <c r="AB204" s="139" t="s">
        <v>2434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2435</v>
      </c>
      <c r="AB205" s="139" t="s">
        <v>2436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2437</v>
      </c>
      <c r="AB206" s="139" t="s">
        <v>2438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2439</v>
      </c>
      <c r="AB207" s="139" t="s">
        <v>2440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2441</v>
      </c>
      <c r="AB208" s="139" t="s">
        <v>2442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2443</v>
      </c>
      <c r="AB209" s="139" t="s">
        <v>2444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2445</v>
      </c>
      <c r="AB210" s="139" t="s">
        <v>2446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2447</v>
      </c>
      <c r="AB211" s="139" t="s">
        <v>2448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2449</v>
      </c>
      <c r="AB212" s="139" t="s">
        <v>2450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2451</v>
      </c>
      <c r="AB213" s="139" t="s">
        <v>2452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2453</v>
      </c>
      <c r="AB214" s="139" t="s">
        <v>2454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2455</v>
      </c>
      <c r="AB215" s="139" t="s">
        <v>2456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2457</v>
      </c>
      <c r="AB216" s="139" t="s">
        <v>2458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2459</v>
      </c>
      <c r="AB217" s="139" t="s">
        <v>2460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2461</v>
      </c>
      <c r="AB218" s="139" t="s">
        <v>2462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2463</v>
      </c>
      <c r="AB219" s="139" t="s">
        <v>2464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2465</v>
      </c>
      <c r="AB220" s="139" t="s">
        <v>2466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2467</v>
      </c>
      <c r="AB221" s="139" t="s">
        <v>2468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841</v>
      </c>
      <c r="AB222" s="139" t="s">
        <v>842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843</v>
      </c>
      <c r="AB223" s="139" t="s">
        <v>844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845</v>
      </c>
      <c r="AB224" s="139" t="s">
        <v>846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847</v>
      </c>
      <c r="AB225" s="139" t="s">
        <v>848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849</v>
      </c>
      <c r="AB226" s="139" t="s">
        <v>850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851</v>
      </c>
      <c r="AB227" s="139" t="s">
        <v>852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853</v>
      </c>
      <c r="AB228" s="139" t="s">
        <v>854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1504</v>
      </c>
      <c r="AB229" s="139" t="s">
        <v>1505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1506</v>
      </c>
      <c r="AB230" s="139" t="s">
        <v>1507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1508</v>
      </c>
      <c r="AB231" s="139" t="s">
        <v>1509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1510</v>
      </c>
      <c r="AB232" s="139" t="s">
        <v>1511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1512</v>
      </c>
      <c r="AB233" s="139" t="s">
        <v>1513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2469</v>
      </c>
      <c r="AB234" s="139" t="s">
        <v>2470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2471</v>
      </c>
      <c r="AB235" s="139" t="s">
        <v>2472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2473</v>
      </c>
      <c r="AB236" s="139" t="s">
        <v>2474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2475</v>
      </c>
      <c r="AB237" s="139" t="s">
        <v>2476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2477</v>
      </c>
      <c r="AB238" s="139" t="s">
        <v>2478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2479</v>
      </c>
      <c r="AB239" s="139" t="s">
        <v>2480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2481</v>
      </c>
      <c r="AB240" s="139" t="s">
        <v>2482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2483</v>
      </c>
      <c r="AB241" s="139" t="s">
        <v>2484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855</v>
      </c>
      <c r="AB242" s="139" t="s">
        <v>856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857</v>
      </c>
      <c r="AB243" s="139" t="s">
        <v>858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1514</v>
      </c>
      <c r="AB244" s="139" t="s">
        <v>1515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1516</v>
      </c>
      <c r="AB245" s="139" t="s">
        <v>1517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2485</v>
      </c>
      <c r="AB246" s="139" t="s">
        <v>2486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2487</v>
      </c>
      <c r="AB247" s="139" t="s">
        <v>2488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2489</v>
      </c>
      <c r="AB248" s="139" t="s">
        <v>2490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2491</v>
      </c>
      <c r="AB249" s="139" t="s">
        <v>2492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2493</v>
      </c>
      <c r="AB250" s="139" t="s">
        <v>2494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859</v>
      </c>
      <c r="AB251" s="139" t="s">
        <v>860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861</v>
      </c>
      <c r="AB252" s="139" t="s">
        <v>862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863</v>
      </c>
      <c r="AB253" s="139" t="s">
        <v>864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2495</v>
      </c>
      <c r="AB254" s="139" t="s">
        <v>2496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2497</v>
      </c>
      <c r="AB255" s="139" t="s">
        <v>2498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2499</v>
      </c>
      <c r="AB256" s="139" t="s">
        <v>2500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2501</v>
      </c>
      <c r="AB257" s="139" t="s">
        <v>2502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2503</v>
      </c>
      <c r="AB258" s="139" t="s">
        <v>2504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2505</v>
      </c>
      <c r="AB259" s="139" t="s">
        <v>2506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2507</v>
      </c>
      <c r="AB260" s="139" t="s">
        <v>2508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2509</v>
      </c>
      <c r="AB261" s="139" t="s">
        <v>2510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2511</v>
      </c>
      <c r="AB262" s="139" t="s">
        <v>2512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2513</v>
      </c>
      <c r="AB263" s="139" t="s">
        <v>2514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2515</v>
      </c>
      <c r="AB264" s="139" t="s">
        <v>2516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2517</v>
      </c>
      <c r="AB265" s="139" t="s">
        <v>2518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865</v>
      </c>
      <c r="AB266" s="139" t="s">
        <v>866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867</v>
      </c>
      <c r="AB267" s="139" t="s">
        <v>868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869</v>
      </c>
      <c r="AB268" s="139" t="s">
        <v>870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871</v>
      </c>
      <c r="AB269" s="139" t="s">
        <v>872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873</v>
      </c>
      <c r="AB270" s="139" t="s">
        <v>874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875</v>
      </c>
      <c r="AB271" s="139" t="s">
        <v>876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877</v>
      </c>
      <c r="AB272" s="139" t="s">
        <v>878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879</v>
      </c>
      <c r="AB273" s="139" t="s">
        <v>880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881</v>
      </c>
      <c r="AB274" s="139" t="s">
        <v>882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883</v>
      </c>
      <c r="AB275" s="139" t="s">
        <v>884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885</v>
      </c>
      <c r="AB276" s="139" t="s">
        <v>886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887</v>
      </c>
      <c r="AB277" s="139" t="s">
        <v>888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889</v>
      </c>
      <c r="AB278" s="139" t="s">
        <v>890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891</v>
      </c>
      <c r="AB279" s="139" t="s">
        <v>892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893</v>
      </c>
      <c r="AB280" s="139" t="s">
        <v>894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895</v>
      </c>
      <c r="AB281" s="139" t="s">
        <v>896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897</v>
      </c>
      <c r="AB282" s="139" t="s">
        <v>898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899</v>
      </c>
      <c r="AB283" s="139" t="s">
        <v>900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901</v>
      </c>
      <c r="AB284" s="139" t="s">
        <v>902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903</v>
      </c>
      <c r="AB285" s="139" t="s">
        <v>904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905</v>
      </c>
      <c r="AB286" s="139" t="s">
        <v>906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907</v>
      </c>
      <c r="AB287" s="139" t="s">
        <v>908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909</v>
      </c>
      <c r="AB288" s="139" t="s">
        <v>908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910</v>
      </c>
      <c r="AB289" s="139" t="s">
        <v>911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912</v>
      </c>
      <c r="AB290" s="139" t="s">
        <v>911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1518</v>
      </c>
      <c r="AB291" s="139" t="s">
        <v>1519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1520</v>
      </c>
      <c r="AB292" s="139" t="s">
        <v>1521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1522</v>
      </c>
      <c r="AB293" s="139" t="s">
        <v>1523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1524</v>
      </c>
      <c r="AB294" s="139" t="s">
        <v>1525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1526</v>
      </c>
      <c r="AB295" s="139" t="s">
        <v>1527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1528</v>
      </c>
      <c r="AB296" s="139" t="s">
        <v>1529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1530</v>
      </c>
      <c r="AB297" s="139" t="s">
        <v>1531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1532</v>
      </c>
      <c r="AB298" s="139" t="s">
        <v>1533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1534</v>
      </c>
      <c r="AB299" s="139" t="s">
        <v>1535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1536</v>
      </c>
      <c r="AB300" s="139" t="s">
        <v>1537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1538</v>
      </c>
      <c r="AB301" s="139" t="s">
        <v>1539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1540</v>
      </c>
      <c r="AB302" s="139" t="s">
        <v>1541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1542</v>
      </c>
      <c r="AB303" s="139" t="s">
        <v>1543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1544</v>
      </c>
      <c r="AB304" s="139" t="s">
        <v>1545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1546</v>
      </c>
      <c r="AB305" s="139" t="s">
        <v>1547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1548</v>
      </c>
      <c r="AB306" s="139" t="s">
        <v>1549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1550</v>
      </c>
      <c r="AB307" s="139" t="s">
        <v>1551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1552</v>
      </c>
      <c r="AB308" s="139" t="s">
        <v>1553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1554</v>
      </c>
      <c r="AB309" s="139" t="s">
        <v>1555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1556</v>
      </c>
      <c r="AB310" s="139" t="s">
        <v>1557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1558</v>
      </c>
      <c r="AB311" s="139" t="s">
        <v>1559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1560</v>
      </c>
      <c r="AB312" s="139" t="s">
        <v>1561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1562</v>
      </c>
      <c r="AB313" s="139" t="s">
        <v>1563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1564</v>
      </c>
      <c r="AB314" s="139" t="s">
        <v>1565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1566</v>
      </c>
      <c r="AB315" s="139" t="s">
        <v>1567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1568</v>
      </c>
      <c r="AB316" s="139" t="s">
        <v>1569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1570</v>
      </c>
      <c r="AB317" s="139" t="s">
        <v>1571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1572</v>
      </c>
      <c r="AB318" s="139" t="s">
        <v>1573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1574</v>
      </c>
      <c r="AB319" s="139" t="s">
        <v>1575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1576</v>
      </c>
      <c r="AB320" s="139" t="s">
        <v>1577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1578</v>
      </c>
      <c r="AB321" s="139" t="s">
        <v>1579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2519</v>
      </c>
      <c r="AB322" s="139" t="s">
        <v>2520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2521</v>
      </c>
      <c r="AB323" s="139" t="s">
        <v>2522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2523</v>
      </c>
      <c r="AB324" s="139" t="s">
        <v>2524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2525</v>
      </c>
      <c r="AB325" s="139" t="s">
        <v>2526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2527</v>
      </c>
      <c r="AB326" s="139" t="s">
        <v>2528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2529</v>
      </c>
      <c r="AB327" s="139" t="s">
        <v>2530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2531</v>
      </c>
      <c r="AB328" s="139" t="s">
        <v>2532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2533</v>
      </c>
      <c r="AB329" s="139" t="s">
        <v>2534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2535</v>
      </c>
      <c r="AB330" s="139" t="s">
        <v>2536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2537</v>
      </c>
      <c r="AB331" s="139" t="s">
        <v>2538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2539</v>
      </c>
      <c r="AB332" s="139" t="s">
        <v>2540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2541</v>
      </c>
      <c r="AB333" s="139" t="s">
        <v>2542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2543</v>
      </c>
      <c r="AB334" s="139" t="s">
        <v>2544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2545</v>
      </c>
      <c r="AB335" s="139" t="s">
        <v>2546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2547</v>
      </c>
      <c r="AB336" s="139" t="s">
        <v>2548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2549</v>
      </c>
      <c r="AB337" s="139" t="s">
        <v>2550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2551</v>
      </c>
      <c r="AB338" s="139" t="s">
        <v>2552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2553</v>
      </c>
      <c r="AB339" s="139" t="s">
        <v>2554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2555</v>
      </c>
      <c r="AB340" s="139" t="s">
        <v>2556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2557</v>
      </c>
      <c r="AB341" s="139" t="s">
        <v>2558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2559</v>
      </c>
      <c r="AB342" s="139" t="s">
        <v>2560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2561</v>
      </c>
      <c r="AB343" s="139" t="s">
        <v>2562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2563</v>
      </c>
      <c r="AB344" s="139" t="s">
        <v>2564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2565</v>
      </c>
      <c r="AB345" s="139" t="s">
        <v>2566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2567</v>
      </c>
      <c r="AB346" s="139" t="s">
        <v>2568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2569</v>
      </c>
      <c r="AB347" s="139" t="s">
        <v>2570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2571</v>
      </c>
      <c r="AB348" s="139" t="s">
        <v>2572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2573</v>
      </c>
      <c r="AB349" s="139" t="s">
        <v>2574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2575</v>
      </c>
      <c r="AB350" s="139" t="s">
        <v>2576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2577</v>
      </c>
      <c r="AB351" s="139" t="s">
        <v>2578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2579</v>
      </c>
      <c r="AB352" s="139" t="s">
        <v>998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2580</v>
      </c>
      <c r="AB353" s="139" t="s">
        <v>1291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2581</v>
      </c>
      <c r="AB354" s="139" t="s">
        <v>2582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2583</v>
      </c>
      <c r="AB355" s="139" t="s">
        <v>2584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2585</v>
      </c>
      <c r="AB356" s="139" t="s">
        <v>2586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2587</v>
      </c>
      <c r="AB357" s="139" t="s">
        <v>2588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2589</v>
      </c>
      <c r="AB358" s="139" t="s">
        <v>2590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2591</v>
      </c>
      <c r="AB359" s="139" t="s">
        <v>2592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2593</v>
      </c>
      <c r="AB360" s="139" t="s">
        <v>2594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2595</v>
      </c>
      <c r="AB361" s="139" t="s">
        <v>2596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2597</v>
      </c>
      <c r="AB362" s="139" t="s">
        <v>2598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2599</v>
      </c>
      <c r="AB363" s="139" t="s">
        <v>2600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2601</v>
      </c>
      <c r="AB364" s="139" t="s">
        <v>2602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2603</v>
      </c>
      <c r="AB365" s="139" t="s">
        <v>2604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913</v>
      </c>
      <c r="AB366" s="139" t="s">
        <v>914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915</v>
      </c>
      <c r="AB367" s="139" t="s">
        <v>916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917</v>
      </c>
      <c r="AB368" s="139" t="s">
        <v>918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919</v>
      </c>
      <c r="AB369" s="139" t="s">
        <v>920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921</v>
      </c>
      <c r="AB370" s="139" t="s">
        <v>922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923</v>
      </c>
      <c r="AB371" s="139" t="s">
        <v>924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925</v>
      </c>
      <c r="AB372" s="139" t="s">
        <v>926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927</v>
      </c>
      <c r="AB373" s="139" t="s">
        <v>928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929</v>
      </c>
      <c r="AB374" s="139" t="s">
        <v>930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931</v>
      </c>
      <c r="AB375" s="139" t="s">
        <v>932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933</v>
      </c>
      <c r="AB376" s="139" t="s">
        <v>934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935</v>
      </c>
      <c r="AB377" s="139" t="s">
        <v>936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937</v>
      </c>
      <c r="AB378" s="139" t="s">
        <v>938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939</v>
      </c>
      <c r="AB379" s="139" t="s">
        <v>940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941</v>
      </c>
      <c r="AB380" s="139" t="s">
        <v>942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943</v>
      </c>
      <c r="AB381" s="139" t="s">
        <v>944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945</v>
      </c>
      <c r="AB382" s="139" t="s">
        <v>946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947</v>
      </c>
      <c r="AB383" s="139" t="s">
        <v>948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949</v>
      </c>
      <c r="AB384" s="139" t="s">
        <v>950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951</v>
      </c>
      <c r="AB385" s="139" t="s">
        <v>952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953</v>
      </c>
      <c r="AB386" s="139" t="s">
        <v>954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955</v>
      </c>
      <c r="AB387" s="139" t="s">
        <v>956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957</v>
      </c>
      <c r="AB388" s="139" t="s">
        <v>958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959</v>
      </c>
      <c r="AB389" s="139" t="s">
        <v>960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961</v>
      </c>
      <c r="AB390" s="139" t="s">
        <v>962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963</v>
      </c>
      <c r="AB391" s="139" t="s">
        <v>964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965</v>
      </c>
      <c r="AB392" s="139" t="s">
        <v>966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967</v>
      </c>
      <c r="AB393" s="139" t="s">
        <v>968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969</v>
      </c>
      <c r="AB394" s="139" t="s">
        <v>970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971</v>
      </c>
      <c r="AB395" s="139" t="s">
        <v>972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973</v>
      </c>
      <c r="AB396" s="139" t="s">
        <v>974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975</v>
      </c>
      <c r="AB397" s="139" t="s">
        <v>976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977</v>
      </c>
      <c r="AB398" s="139" t="s">
        <v>978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979</v>
      </c>
      <c r="AB399" s="139" t="s">
        <v>980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981</v>
      </c>
      <c r="AB400" s="139" t="s">
        <v>982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1580</v>
      </c>
      <c r="AB401" s="139" t="s">
        <v>1581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1582</v>
      </c>
      <c r="AB402" s="139" t="s">
        <v>1583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1584</v>
      </c>
      <c r="AB403" s="139" t="s">
        <v>1585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1586</v>
      </c>
      <c r="AB404" s="139" t="s">
        <v>1587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1588</v>
      </c>
      <c r="AB405" s="139" t="s">
        <v>1589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1590</v>
      </c>
      <c r="AB406" s="139" t="s">
        <v>1591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1592</v>
      </c>
      <c r="AB407" s="139" t="s">
        <v>1593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1594</v>
      </c>
      <c r="AB408" s="139" t="s">
        <v>1595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1596</v>
      </c>
      <c r="AB409" s="139" t="s">
        <v>1597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1598</v>
      </c>
      <c r="AB410" s="139" t="s">
        <v>1599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1600</v>
      </c>
      <c r="AB411" s="139" t="s">
        <v>1601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1602</v>
      </c>
      <c r="AB412" s="139" t="s">
        <v>1603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1604</v>
      </c>
      <c r="AB413" s="139" t="s">
        <v>1605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1606</v>
      </c>
      <c r="AB414" s="139" t="s">
        <v>1607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1608</v>
      </c>
      <c r="AB415" s="139" t="s">
        <v>1609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1610</v>
      </c>
      <c r="AB416" s="139" t="s">
        <v>1611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1612</v>
      </c>
      <c r="AB417" s="139" t="s">
        <v>1613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1614</v>
      </c>
      <c r="AB418" s="139" t="s">
        <v>1615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1616</v>
      </c>
      <c r="AB419" s="139" t="s">
        <v>1617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1618</v>
      </c>
      <c r="AB420" s="139" t="s">
        <v>1619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1620</v>
      </c>
      <c r="AB421" s="139" t="s">
        <v>1621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1622</v>
      </c>
      <c r="AB422" s="139" t="s">
        <v>1623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1624</v>
      </c>
      <c r="AB423" s="139" t="s">
        <v>1625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1626</v>
      </c>
      <c r="AB424" s="139" t="s">
        <v>1627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1628</v>
      </c>
      <c r="AB425" s="139" t="s">
        <v>1629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1630</v>
      </c>
      <c r="AB426" s="139" t="s">
        <v>1631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1632</v>
      </c>
      <c r="AB427" s="139" t="s">
        <v>1633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1634</v>
      </c>
      <c r="AB428" s="139" t="s">
        <v>1635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1636</v>
      </c>
      <c r="AB429" s="139" t="s">
        <v>1637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1638</v>
      </c>
      <c r="AB430" s="139" t="s">
        <v>1639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1640</v>
      </c>
      <c r="AB431" s="139" t="s">
        <v>1641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1642</v>
      </c>
      <c r="AB432" s="139" t="s">
        <v>1643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1644</v>
      </c>
      <c r="AB433" s="139" t="s">
        <v>1645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1646</v>
      </c>
      <c r="AB434" s="139" t="s">
        <v>1647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1648</v>
      </c>
      <c r="AB435" s="139" t="s">
        <v>1649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1650</v>
      </c>
      <c r="AB436" s="139" t="s">
        <v>1651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1652</v>
      </c>
      <c r="AB437" s="139" t="s">
        <v>1653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1654</v>
      </c>
      <c r="AB438" s="139" t="s">
        <v>1655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1656</v>
      </c>
      <c r="AB439" s="139" t="s">
        <v>1657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1658</v>
      </c>
      <c r="AB440" s="139" t="s">
        <v>1659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1660</v>
      </c>
      <c r="AB441" s="139" t="s">
        <v>1661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1662</v>
      </c>
      <c r="AB442" s="139" t="s">
        <v>1663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1664</v>
      </c>
      <c r="AB443" s="139" t="s">
        <v>1665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1666</v>
      </c>
      <c r="AB444" s="139" t="s">
        <v>1667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1668</v>
      </c>
      <c r="AB445" s="139" t="s">
        <v>1669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1670</v>
      </c>
      <c r="AB446" s="139" t="s">
        <v>1671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1672</v>
      </c>
      <c r="AB447" s="139" t="s">
        <v>1673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1674</v>
      </c>
      <c r="AB448" s="139" t="s">
        <v>1675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1676</v>
      </c>
      <c r="AB449" s="139" t="s">
        <v>1677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1678</v>
      </c>
      <c r="AB450" s="139" t="s">
        <v>1679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1680</v>
      </c>
      <c r="AB451" s="139" t="s">
        <v>1681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1682</v>
      </c>
      <c r="AB452" s="139" t="s">
        <v>1683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1684</v>
      </c>
      <c r="AB453" s="139" t="s">
        <v>1685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1686</v>
      </c>
      <c r="AB454" s="139" t="s">
        <v>1687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1688</v>
      </c>
      <c r="AB455" s="139" t="s">
        <v>1689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1690</v>
      </c>
      <c r="AB456" s="139" t="s">
        <v>1691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1692</v>
      </c>
      <c r="AB457" s="139" t="s">
        <v>1693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1694</v>
      </c>
      <c r="AB458" s="139" t="s">
        <v>1695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1696</v>
      </c>
      <c r="AB459" s="139" t="s">
        <v>1697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1698</v>
      </c>
      <c r="AB460" s="139" t="s">
        <v>1699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1700</v>
      </c>
      <c r="AB461" s="139" t="s">
        <v>1701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1702</v>
      </c>
      <c r="AB462" s="139" t="s">
        <v>1703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1704</v>
      </c>
      <c r="AB463" s="139" t="s">
        <v>1705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1706</v>
      </c>
      <c r="AB464" s="139" t="s">
        <v>1707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1708</v>
      </c>
      <c r="AB465" s="139" t="s">
        <v>1709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1710</v>
      </c>
      <c r="AB466" s="139" t="s">
        <v>1711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1712</v>
      </c>
      <c r="AB467" s="139" t="s">
        <v>1713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1714</v>
      </c>
      <c r="AB468" s="139" t="s">
        <v>1715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1716</v>
      </c>
      <c r="AB469" s="139" t="s">
        <v>1717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1718</v>
      </c>
      <c r="AB470" s="139" t="s">
        <v>1719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1720</v>
      </c>
      <c r="AB471" s="139" t="s">
        <v>1721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1722</v>
      </c>
      <c r="AB472" s="139" t="s">
        <v>1723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1724</v>
      </c>
      <c r="AB473" s="139" t="s">
        <v>1725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1726</v>
      </c>
      <c r="AB474" s="139" t="s">
        <v>1727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1728</v>
      </c>
      <c r="AB475" s="139" t="s">
        <v>1729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1730</v>
      </c>
      <c r="AB476" s="139" t="s">
        <v>1731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1732</v>
      </c>
      <c r="AB477" s="139" t="s">
        <v>1733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1734</v>
      </c>
      <c r="AB478" s="139" t="s">
        <v>1735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1736</v>
      </c>
      <c r="AB479" s="139" t="s">
        <v>1737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1738</v>
      </c>
      <c r="AB480" s="139" t="s">
        <v>1739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1740</v>
      </c>
      <c r="AB481" s="139" t="s">
        <v>1741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1742</v>
      </c>
      <c r="AB482" s="139" t="s">
        <v>1743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1744</v>
      </c>
      <c r="AB483" s="139" t="s">
        <v>1745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1746</v>
      </c>
      <c r="AB484" s="139" t="s">
        <v>1747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1748</v>
      </c>
      <c r="AB485" s="139" t="s">
        <v>1749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1750</v>
      </c>
      <c r="AB486" s="139" t="s">
        <v>1751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1752</v>
      </c>
      <c r="AB487" s="139" t="s">
        <v>1753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1754</v>
      </c>
      <c r="AB488" s="139" t="s">
        <v>1755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1756</v>
      </c>
      <c r="AB489" s="139" t="s">
        <v>1757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2605</v>
      </c>
      <c r="AB490" s="139" t="s">
        <v>2606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2607</v>
      </c>
      <c r="AB491" s="139" t="s">
        <v>2608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2609</v>
      </c>
      <c r="AB492" s="139" t="s">
        <v>2610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2611</v>
      </c>
      <c r="AB493" s="139" t="s">
        <v>2612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2613</v>
      </c>
      <c r="AB494" s="139" t="s">
        <v>2614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2615</v>
      </c>
      <c r="AB495" s="139" t="s">
        <v>2616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2617</v>
      </c>
      <c r="AB496" s="139" t="s">
        <v>2618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2619</v>
      </c>
      <c r="AB497" s="139" t="s">
        <v>2620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2621</v>
      </c>
      <c r="AB498" s="139" t="s">
        <v>2622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2623</v>
      </c>
      <c r="AB499" s="139" t="s">
        <v>2624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2625</v>
      </c>
      <c r="AB500" s="139" t="s">
        <v>2626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2627</v>
      </c>
      <c r="AB501" s="139" t="s">
        <v>2628</v>
      </c>
    </row>
    <row r="502" spans="1:28" ht="15.75" customHeight="1">
      <c r="AA502" s="139" t="s">
        <v>2629</v>
      </c>
      <c r="AB502" s="139" t="s">
        <v>2630</v>
      </c>
    </row>
    <row r="503" spans="1:28" hidden="1">
      <c r="AA503" s="139" t="s">
        <v>2631</v>
      </c>
      <c r="AB503" s="139" t="s">
        <v>2632</v>
      </c>
    </row>
    <row r="504" spans="1:28" hidden="1">
      <c r="AA504" s="139" t="s">
        <v>2633</v>
      </c>
      <c r="AB504" s="139" t="s">
        <v>2634</v>
      </c>
    </row>
    <row r="505" spans="1:28" hidden="1">
      <c r="AA505" s="139" t="s">
        <v>2635</v>
      </c>
      <c r="AB505" s="139" t="s">
        <v>2636</v>
      </c>
    </row>
    <row r="506" spans="1:28" hidden="1">
      <c r="AA506" s="139" t="s">
        <v>2637</v>
      </c>
      <c r="AB506" s="139" t="s">
        <v>2638</v>
      </c>
    </row>
    <row r="507" spans="1:28" hidden="1">
      <c r="AA507" s="139" t="s">
        <v>2639</v>
      </c>
      <c r="AB507" s="139" t="s">
        <v>2640</v>
      </c>
    </row>
    <row r="508" spans="1:28" hidden="1">
      <c r="AA508" s="139" t="s">
        <v>2641</v>
      </c>
      <c r="AB508" s="139" t="s">
        <v>2642</v>
      </c>
    </row>
    <row r="509" spans="1:28" hidden="1">
      <c r="AA509" s="139" t="s">
        <v>2643</v>
      </c>
      <c r="AB509" s="139" t="s">
        <v>2644</v>
      </c>
    </row>
    <row r="510" spans="1:28" hidden="1">
      <c r="AA510" s="139" t="s">
        <v>2645</v>
      </c>
      <c r="AB510" s="139" t="s">
        <v>2646</v>
      </c>
    </row>
    <row r="511" spans="1:28" hidden="1">
      <c r="AA511" s="139" t="s">
        <v>2647</v>
      </c>
      <c r="AB511" s="139" t="s">
        <v>2648</v>
      </c>
    </row>
    <row r="512" spans="1:28" hidden="1">
      <c r="AA512" s="139" t="s">
        <v>2649</v>
      </c>
      <c r="AB512" s="139" t="s">
        <v>2650</v>
      </c>
    </row>
    <row r="513" spans="27:28" hidden="1">
      <c r="AA513" s="139" t="s">
        <v>2651</v>
      </c>
      <c r="AB513" s="139" t="s">
        <v>2652</v>
      </c>
    </row>
    <row r="514" spans="27:28" hidden="1">
      <c r="AA514" s="139" t="s">
        <v>2653</v>
      </c>
      <c r="AB514" s="139" t="s">
        <v>2654</v>
      </c>
    </row>
    <row r="515" spans="27:28" hidden="1">
      <c r="AA515" s="139" t="s">
        <v>2655</v>
      </c>
      <c r="AB515" s="139" t="s">
        <v>2656</v>
      </c>
    </row>
    <row r="516" spans="27:28" hidden="1">
      <c r="AA516" s="139" t="s">
        <v>2657</v>
      </c>
      <c r="AB516" s="139" t="s">
        <v>2658</v>
      </c>
    </row>
    <row r="517" spans="27:28" hidden="1">
      <c r="AA517" s="139" t="s">
        <v>2659</v>
      </c>
      <c r="AB517" s="139" t="s">
        <v>2660</v>
      </c>
    </row>
    <row r="518" spans="27:28" hidden="1">
      <c r="AA518" s="139" t="s">
        <v>2661</v>
      </c>
      <c r="AB518" s="139" t="s">
        <v>2662</v>
      </c>
    </row>
    <row r="519" spans="27:28" hidden="1">
      <c r="AA519" s="139" t="s">
        <v>2663</v>
      </c>
      <c r="AB519" s="139" t="s">
        <v>2664</v>
      </c>
    </row>
    <row r="520" spans="27:28" hidden="1">
      <c r="AA520" s="139" t="s">
        <v>2665</v>
      </c>
      <c r="AB520" s="139" t="s">
        <v>2666</v>
      </c>
    </row>
    <row r="521" spans="27:28" hidden="1">
      <c r="AA521" s="139" t="s">
        <v>2667</v>
      </c>
      <c r="AB521" s="139" t="s">
        <v>2668</v>
      </c>
    </row>
    <row r="522" spans="27:28" hidden="1">
      <c r="AA522" s="139" t="s">
        <v>2669</v>
      </c>
      <c r="AB522" s="139" t="s">
        <v>2670</v>
      </c>
    </row>
    <row r="523" spans="27:28" hidden="1">
      <c r="AA523" s="139" t="s">
        <v>2671</v>
      </c>
      <c r="AB523" s="139" t="s">
        <v>2672</v>
      </c>
    </row>
    <row r="524" spans="27:28" hidden="1">
      <c r="AA524" s="139" t="s">
        <v>2673</v>
      </c>
      <c r="AB524" s="139" t="s">
        <v>2674</v>
      </c>
    </row>
    <row r="525" spans="27:28" hidden="1">
      <c r="AA525" s="139" t="s">
        <v>2675</v>
      </c>
      <c r="AB525" s="139" t="s">
        <v>2676</v>
      </c>
    </row>
    <row r="526" spans="27:28" hidden="1">
      <c r="AA526" s="139" t="s">
        <v>2677</v>
      </c>
      <c r="AB526" s="139" t="s">
        <v>2678</v>
      </c>
    </row>
    <row r="527" spans="27:28" hidden="1">
      <c r="AA527" s="139" t="s">
        <v>2679</v>
      </c>
      <c r="AB527" s="139" t="s">
        <v>2680</v>
      </c>
    </row>
    <row r="528" spans="27:28" hidden="1">
      <c r="AA528" s="139" t="s">
        <v>2681</v>
      </c>
      <c r="AB528" s="139" t="s">
        <v>2682</v>
      </c>
    </row>
    <row r="529" spans="27:28" hidden="1">
      <c r="AA529" s="139" t="s">
        <v>2683</v>
      </c>
      <c r="AB529" s="139" t="s">
        <v>1583</v>
      </c>
    </row>
    <row r="530" spans="27:28" hidden="1">
      <c r="AA530" s="139" t="s">
        <v>2684</v>
      </c>
      <c r="AB530" s="139" t="s">
        <v>2685</v>
      </c>
    </row>
    <row r="531" spans="27:28" hidden="1">
      <c r="AA531" s="139" t="s">
        <v>2686</v>
      </c>
      <c r="AB531" s="139" t="s">
        <v>2687</v>
      </c>
    </row>
    <row r="532" spans="27:28" hidden="1">
      <c r="AA532" s="139" t="s">
        <v>2688</v>
      </c>
      <c r="AB532" s="139" t="s">
        <v>2689</v>
      </c>
    </row>
    <row r="533" spans="27:28" hidden="1">
      <c r="AA533" s="139" t="s">
        <v>2690</v>
      </c>
      <c r="AB533" s="139" t="s">
        <v>2691</v>
      </c>
    </row>
    <row r="534" spans="27:28" hidden="1">
      <c r="AA534" s="139" t="s">
        <v>2692</v>
      </c>
      <c r="AB534" s="139" t="s">
        <v>2693</v>
      </c>
    </row>
    <row r="535" spans="27:28" hidden="1">
      <c r="AA535" s="139" t="s">
        <v>2694</v>
      </c>
      <c r="AB535" s="139" t="s">
        <v>2695</v>
      </c>
    </row>
    <row r="536" spans="27:28" hidden="1">
      <c r="AA536" s="139" t="s">
        <v>2696</v>
      </c>
      <c r="AB536" s="139" t="s">
        <v>2697</v>
      </c>
    </row>
    <row r="537" spans="27:28" hidden="1">
      <c r="AA537" s="139" t="s">
        <v>2698</v>
      </c>
      <c r="AB537" s="139" t="s">
        <v>2699</v>
      </c>
    </row>
    <row r="538" spans="27:28" hidden="1">
      <c r="AA538" s="139" t="s">
        <v>2700</v>
      </c>
      <c r="AB538" s="139" t="s">
        <v>2701</v>
      </c>
    </row>
    <row r="539" spans="27:28" hidden="1">
      <c r="AA539" s="139" t="s">
        <v>2702</v>
      </c>
      <c r="AB539" s="139" t="s">
        <v>2703</v>
      </c>
    </row>
    <row r="540" spans="27:28" hidden="1">
      <c r="AA540" s="139" t="s">
        <v>2704</v>
      </c>
      <c r="AB540" s="139" t="s">
        <v>2705</v>
      </c>
    </row>
    <row r="541" spans="27:28" hidden="1">
      <c r="AA541" s="139" t="s">
        <v>2706</v>
      </c>
      <c r="AB541" s="139" t="s">
        <v>2707</v>
      </c>
    </row>
    <row r="542" spans="27:28" hidden="1">
      <c r="AA542" s="139" t="s">
        <v>2708</v>
      </c>
      <c r="AB542" s="139" t="s">
        <v>2709</v>
      </c>
    </row>
    <row r="543" spans="27:28" hidden="1">
      <c r="AA543" s="139" t="s">
        <v>2710</v>
      </c>
      <c r="AB543" s="139" t="s">
        <v>2711</v>
      </c>
    </row>
    <row r="544" spans="27:28" hidden="1">
      <c r="AA544" s="139" t="s">
        <v>2712</v>
      </c>
      <c r="AB544" s="139" t="s">
        <v>2713</v>
      </c>
    </row>
    <row r="545" spans="27:28" hidden="1">
      <c r="AA545" s="139" t="s">
        <v>2714</v>
      </c>
      <c r="AB545" s="139" t="s">
        <v>2715</v>
      </c>
    </row>
    <row r="546" spans="27:28" hidden="1">
      <c r="AA546" s="139" t="s">
        <v>2716</v>
      </c>
      <c r="AB546" s="139" t="s">
        <v>2717</v>
      </c>
    </row>
    <row r="547" spans="27:28" hidden="1">
      <c r="AA547" s="139" t="s">
        <v>2718</v>
      </c>
      <c r="AB547" s="139" t="s">
        <v>2719</v>
      </c>
    </row>
    <row r="548" spans="27:28" hidden="1">
      <c r="AA548" s="139" t="s">
        <v>2720</v>
      </c>
      <c r="AB548" s="139" t="s">
        <v>2721</v>
      </c>
    </row>
    <row r="549" spans="27:28" hidden="1">
      <c r="AA549" s="139" t="s">
        <v>2722</v>
      </c>
      <c r="AB549" s="139" t="s">
        <v>2723</v>
      </c>
    </row>
    <row r="550" spans="27:28" hidden="1">
      <c r="AA550" s="139" t="s">
        <v>2724</v>
      </c>
      <c r="AB550" s="139" t="s">
        <v>2725</v>
      </c>
    </row>
    <row r="551" spans="27:28" hidden="1">
      <c r="AA551" s="139" t="s">
        <v>2726</v>
      </c>
      <c r="AB551" s="139" t="s">
        <v>2727</v>
      </c>
    </row>
    <row r="552" spans="27:28" hidden="1">
      <c r="AA552" s="139" t="s">
        <v>2728</v>
      </c>
      <c r="AB552" s="139" t="s">
        <v>2729</v>
      </c>
    </row>
    <row r="553" spans="27:28" hidden="1">
      <c r="AA553" s="139" t="s">
        <v>2730</v>
      </c>
      <c r="AB553" s="139" t="s">
        <v>2731</v>
      </c>
    </row>
    <row r="554" spans="27:28" hidden="1">
      <c r="AA554" s="139" t="s">
        <v>2732</v>
      </c>
      <c r="AB554" s="139" t="s">
        <v>2733</v>
      </c>
    </row>
    <row r="555" spans="27:28" hidden="1">
      <c r="AA555" s="139" t="s">
        <v>2734</v>
      </c>
      <c r="AB555" s="139" t="s">
        <v>2735</v>
      </c>
    </row>
    <row r="556" spans="27:28" hidden="1">
      <c r="AA556" s="139" t="s">
        <v>2736</v>
      </c>
      <c r="AB556" s="139" t="s">
        <v>2737</v>
      </c>
    </row>
    <row r="557" spans="27:28" hidden="1">
      <c r="AA557" s="139" t="s">
        <v>2738</v>
      </c>
      <c r="AB557" s="139" t="s">
        <v>2739</v>
      </c>
    </row>
    <row r="558" spans="27:28" hidden="1">
      <c r="AA558" s="139" t="s">
        <v>2740</v>
      </c>
      <c r="AB558" s="139" t="s">
        <v>2741</v>
      </c>
    </row>
    <row r="559" spans="27:28" hidden="1">
      <c r="AA559" s="139" t="s">
        <v>2742</v>
      </c>
      <c r="AB559" s="139" t="s">
        <v>2743</v>
      </c>
    </row>
    <row r="560" spans="27:28" hidden="1">
      <c r="AA560" s="139" t="s">
        <v>2744</v>
      </c>
      <c r="AB560" s="139" t="s">
        <v>2745</v>
      </c>
    </row>
    <row r="561" spans="27:28" hidden="1">
      <c r="AA561" s="139" t="s">
        <v>2746</v>
      </c>
      <c r="AB561" s="139" t="s">
        <v>2747</v>
      </c>
    </row>
    <row r="562" spans="27:28" hidden="1">
      <c r="AA562" s="139" t="s">
        <v>2748</v>
      </c>
      <c r="AB562" s="139" t="s">
        <v>2749</v>
      </c>
    </row>
    <row r="563" spans="27:28" hidden="1">
      <c r="AA563" s="139" t="s">
        <v>2750</v>
      </c>
      <c r="AB563" s="139" t="s">
        <v>1749</v>
      </c>
    </row>
    <row r="564" spans="27:28" hidden="1">
      <c r="AA564" s="139" t="s">
        <v>2751</v>
      </c>
      <c r="AB564" s="139" t="s">
        <v>2752</v>
      </c>
    </row>
    <row r="565" spans="27:28" hidden="1">
      <c r="AA565" s="139" t="s">
        <v>2753</v>
      </c>
      <c r="AB565" s="139" t="s">
        <v>2754</v>
      </c>
    </row>
    <row r="566" spans="27:28" hidden="1">
      <c r="AA566" s="139" t="s">
        <v>2755</v>
      </c>
      <c r="AB566" s="139" t="s">
        <v>2756</v>
      </c>
    </row>
    <row r="567" spans="27:28" hidden="1">
      <c r="AA567" s="139" t="s">
        <v>2757</v>
      </c>
      <c r="AB567" s="139" t="s">
        <v>2758</v>
      </c>
    </row>
    <row r="568" spans="27:28" hidden="1">
      <c r="AA568" s="139" t="s">
        <v>2759</v>
      </c>
      <c r="AB568" s="139" t="s">
        <v>2760</v>
      </c>
    </row>
    <row r="569" spans="27:28" hidden="1">
      <c r="AA569" s="139" t="s">
        <v>2761</v>
      </c>
      <c r="AB569" s="139" t="s">
        <v>2762</v>
      </c>
    </row>
    <row r="570" spans="27:28" hidden="1">
      <c r="AA570" s="139" t="s">
        <v>2763</v>
      </c>
      <c r="AB570" s="139" t="s">
        <v>2764</v>
      </c>
    </row>
    <row r="571" spans="27:28" hidden="1">
      <c r="AA571" s="139" t="s">
        <v>2765</v>
      </c>
      <c r="AB571" s="139" t="s">
        <v>2766</v>
      </c>
    </row>
    <row r="572" spans="27:28" hidden="1">
      <c r="AA572" s="139" t="s">
        <v>2767</v>
      </c>
      <c r="AB572" s="139" t="s">
        <v>2768</v>
      </c>
    </row>
    <row r="573" spans="27:28" hidden="1">
      <c r="AA573" s="139" t="s">
        <v>2769</v>
      </c>
      <c r="AB573" s="139" t="s">
        <v>2770</v>
      </c>
    </row>
    <row r="574" spans="27:28" hidden="1">
      <c r="AA574" s="139" t="s">
        <v>2771</v>
      </c>
      <c r="AB574" s="139" t="s">
        <v>2772</v>
      </c>
    </row>
    <row r="575" spans="27:28" hidden="1">
      <c r="AA575" s="139" t="s">
        <v>2773</v>
      </c>
      <c r="AB575" s="139" t="s">
        <v>2774</v>
      </c>
    </row>
    <row r="576" spans="27:28" hidden="1">
      <c r="AA576" s="139" t="s">
        <v>2775</v>
      </c>
      <c r="AB576" s="139" t="s">
        <v>2776</v>
      </c>
    </row>
    <row r="577" spans="27:28" hidden="1">
      <c r="AA577" s="139" t="s">
        <v>2777</v>
      </c>
      <c r="AB577" s="139" t="s">
        <v>2778</v>
      </c>
    </row>
    <row r="578" spans="27:28" hidden="1">
      <c r="AA578" s="139" t="s">
        <v>2779</v>
      </c>
      <c r="AB578" s="139" t="s">
        <v>2780</v>
      </c>
    </row>
    <row r="579" spans="27:28" hidden="1">
      <c r="AA579" s="139" t="s">
        <v>2781</v>
      </c>
      <c r="AB579" s="139" t="s">
        <v>2782</v>
      </c>
    </row>
    <row r="580" spans="27:28" hidden="1">
      <c r="AA580" s="139" t="s">
        <v>2783</v>
      </c>
      <c r="AB580" s="139" t="s">
        <v>2784</v>
      </c>
    </row>
    <row r="581" spans="27:28" hidden="1">
      <c r="AA581" s="139" t="s">
        <v>2785</v>
      </c>
      <c r="AB581" s="139" t="s">
        <v>2786</v>
      </c>
    </row>
    <row r="582" spans="27:28" hidden="1">
      <c r="AA582" s="139" t="s">
        <v>2787</v>
      </c>
      <c r="AB582" s="139" t="s">
        <v>2788</v>
      </c>
    </row>
    <row r="583" spans="27:28" hidden="1">
      <c r="AA583" s="139" t="s">
        <v>2789</v>
      </c>
      <c r="AB583" s="139" t="s">
        <v>2790</v>
      </c>
    </row>
    <row r="584" spans="27:28" hidden="1">
      <c r="AA584" s="139" t="s">
        <v>2791</v>
      </c>
      <c r="AB584" s="139" t="s">
        <v>2792</v>
      </c>
    </row>
    <row r="585" spans="27:28" hidden="1">
      <c r="AA585" s="139" t="s">
        <v>2793</v>
      </c>
      <c r="AB585" s="139" t="s">
        <v>2794</v>
      </c>
    </row>
    <row r="586" spans="27:28" hidden="1">
      <c r="AA586" s="139" t="s">
        <v>2795</v>
      </c>
      <c r="AB586" s="139" t="s">
        <v>2796</v>
      </c>
    </row>
    <row r="587" spans="27:28" hidden="1">
      <c r="AA587" s="139" t="s">
        <v>2797</v>
      </c>
      <c r="AB587" s="139" t="s">
        <v>2798</v>
      </c>
    </row>
    <row r="588" spans="27:28" hidden="1">
      <c r="AA588" s="139" t="s">
        <v>2799</v>
      </c>
      <c r="AB588" s="139" t="s">
        <v>2800</v>
      </c>
    </row>
    <row r="589" spans="27:28" hidden="1">
      <c r="AA589" s="139" t="s">
        <v>2801</v>
      </c>
      <c r="AB589" s="139" t="s">
        <v>2802</v>
      </c>
    </row>
    <row r="590" spans="27:28" hidden="1">
      <c r="AA590" s="139" t="s">
        <v>2803</v>
      </c>
      <c r="AB590" s="139" t="s">
        <v>2804</v>
      </c>
    </row>
    <row r="591" spans="27:28" hidden="1">
      <c r="AA591" s="139" t="s">
        <v>2805</v>
      </c>
      <c r="AB591" s="139" t="s">
        <v>2806</v>
      </c>
    </row>
    <row r="592" spans="27:28" hidden="1">
      <c r="AA592" s="139" t="s">
        <v>2807</v>
      </c>
      <c r="AB592" s="139" t="s">
        <v>2808</v>
      </c>
    </row>
    <row r="593" spans="27:28" hidden="1">
      <c r="AA593" s="139" t="s">
        <v>2809</v>
      </c>
      <c r="AB593" s="139" t="s">
        <v>2810</v>
      </c>
    </row>
    <row r="594" spans="27:28" hidden="1">
      <c r="AA594" s="139" t="s">
        <v>2811</v>
      </c>
      <c r="AB594" s="139" t="s">
        <v>2812</v>
      </c>
    </row>
    <row r="595" spans="27:28" hidden="1">
      <c r="AA595" s="139" t="s">
        <v>2813</v>
      </c>
      <c r="AB595" s="139" t="s">
        <v>2814</v>
      </c>
    </row>
    <row r="596" spans="27:28" hidden="1">
      <c r="AA596" s="139" t="s">
        <v>2815</v>
      </c>
      <c r="AB596" s="139" t="s">
        <v>2816</v>
      </c>
    </row>
    <row r="597" spans="27:28" hidden="1">
      <c r="AA597" s="139" t="s">
        <v>2817</v>
      </c>
      <c r="AB597" s="139" t="s">
        <v>2818</v>
      </c>
    </row>
    <row r="598" spans="27:28" hidden="1">
      <c r="AA598" s="139" t="s">
        <v>2819</v>
      </c>
      <c r="AB598" s="139" t="s">
        <v>2820</v>
      </c>
    </row>
    <row r="599" spans="27:28" hidden="1">
      <c r="AA599" s="139" t="s">
        <v>2821</v>
      </c>
      <c r="AB599" s="139" t="s">
        <v>2822</v>
      </c>
    </row>
    <row r="600" spans="27:28" hidden="1">
      <c r="AA600" s="139" t="s">
        <v>2823</v>
      </c>
      <c r="AB600" s="139" t="s">
        <v>2824</v>
      </c>
    </row>
    <row r="601" spans="27:28" hidden="1">
      <c r="AA601" s="139" t="s">
        <v>2825</v>
      </c>
      <c r="AB601" s="139" t="s">
        <v>2826</v>
      </c>
    </row>
    <row r="602" spans="27:28" hidden="1">
      <c r="AA602" s="139" t="s">
        <v>2827</v>
      </c>
      <c r="AB602" s="139" t="s">
        <v>2828</v>
      </c>
    </row>
    <row r="603" spans="27:28" hidden="1">
      <c r="AA603" s="139" t="s">
        <v>2829</v>
      </c>
      <c r="AB603" s="139" t="s">
        <v>2830</v>
      </c>
    </row>
    <row r="604" spans="27:28" hidden="1">
      <c r="AA604" s="139" t="s">
        <v>2831</v>
      </c>
      <c r="AB604" s="139" t="s">
        <v>2832</v>
      </c>
    </row>
    <row r="605" spans="27:28" hidden="1">
      <c r="AA605" s="139" t="s">
        <v>2833</v>
      </c>
      <c r="AB605" s="139" t="s">
        <v>2834</v>
      </c>
    </row>
    <row r="606" spans="27:28" hidden="1">
      <c r="AA606" s="139" t="s">
        <v>2835</v>
      </c>
      <c r="AB606" s="139" t="s">
        <v>2836</v>
      </c>
    </row>
    <row r="607" spans="27:28" hidden="1">
      <c r="AA607" s="139" t="s">
        <v>2837</v>
      </c>
      <c r="AB607" s="139" t="s">
        <v>2838</v>
      </c>
    </row>
    <row r="608" spans="27:28" hidden="1">
      <c r="AA608" s="139" t="s">
        <v>2839</v>
      </c>
      <c r="AB608" s="139" t="s">
        <v>2840</v>
      </c>
    </row>
    <row r="609" spans="27:28" hidden="1">
      <c r="AA609" s="139" t="s">
        <v>2841</v>
      </c>
      <c r="AB609" s="139" t="s">
        <v>2842</v>
      </c>
    </row>
    <row r="610" spans="27:28" hidden="1">
      <c r="AA610" s="139" t="s">
        <v>2843</v>
      </c>
      <c r="AB610" s="139" t="s">
        <v>2844</v>
      </c>
    </row>
    <row r="611" spans="27:28" hidden="1">
      <c r="AA611" s="139" t="s">
        <v>2845</v>
      </c>
      <c r="AB611" s="139" t="s">
        <v>2846</v>
      </c>
    </row>
    <row r="612" spans="27:28" hidden="1">
      <c r="AA612" s="139" t="s">
        <v>2847</v>
      </c>
      <c r="AB612" s="139" t="s">
        <v>2848</v>
      </c>
    </row>
    <row r="613" spans="27:28" hidden="1">
      <c r="AA613" s="139" t="s">
        <v>2849</v>
      </c>
      <c r="AB613" s="139" t="s">
        <v>2850</v>
      </c>
    </row>
    <row r="614" spans="27:28" hidden="1">
      <c r="AA614" s="139" t="s">
        <v>2851</v>
      </c>
      <c r="AB614" s="139" t="s">
        <v>2852</v>
      </c>
    </row>
    <row r="615" spans="27:28" hidden="1">
      <c r="AA615" s="139" t="s">
        <v>2853</v>
      </c>
      <c r="AB615" s="139" t="s">
        <v>2854</v>
      </c>
    </row>
    <row r="616" spans="27:28" hidden="1">
      <c r="AA616" s="139" t="s">
        <v>2855</v>
      </c>
      <c r="AB616" s="139" t="s">
        <v>2856</v>
      </c>
    </row>
    <row r="617" spans="27:28" hidden="1">
      <c r="AA617" s="139" t="s">
        <v>2857</v>
      </c>
      <c r="AB617" s="139" t="s">
        <v>2858</v>
      </c>
    </row>
    <row r="618" spans="27:28" hidden="1">
      <c r="AA618" s="139" t="s">
        <v>2859</v>
      </c>
      <c r="AB618" s="139" t="s">
        <v>2860</v>
      </c>
    </row>
    <row r="619" spans="27:28" hidden="1">
      <c r="AA619" s="139" t="s">
        <v>2861</v>
      </c>
      <c r="AB619" s="139" t="s">
        <v>2862</v>
      </c>
    </row>
    <row r="620" spans="27:28" hidden="1">
      <c r="AA620" s="139" t="s">
        <v>2863</v>
      </c>
      <c r="AB620" s="139" t="s">
        <v>2864</v>
      </c>
    </row>
    <row r="621" spans="27:28" hidden="1">
      <c r="AA621" s="139" t="s">
        <v>2865</v>
      </c>
      <c r="AB621" s="139" t="s">
        <v>2866</v>
      </c>
    </row>
    <row r="622" spans="27:28" hidden="1">
      <c r="AA622" s="139" t="s">
        <v>2867</v>
      </c>
      <c r="AB622" s="139" t="s">
        <v>2868</v>
      </c>
    </row>
    <row r="623" spans="27:28" hidden="1">
      <c r="AA623" s="139" t="s">
        <v>2869</v>
      </c>
      <c r="AB623" s="139" t="s">
        <v>2870</v>
      </c>
    </row>
    <row r="624" spans="27:28" hidden="1">
      <c r="AA624" s="139" t="s">
        <v>2871</v>
      </c>
      <c r="AB624" s="139" t="s">
        <v>2872</v>
      </c>
    </row>
    <row r="625" spans="27:28" hidden="1">
      <c r="AA625" s="139" t="s">
        <v>2873</v>
      </c>
      <c r="AB625" s="139" t="s">
        <v>2874</v>
      </c>
    </row>
    <row r="626" spans="27:28" hidden="1">
      <c r="AA626" s="139" t="s">
        <v>2875</v>
      </c>
      <c r="AB626" s="139" t="s">
        <v>2876</v>
      </c>
    </row>
    <row r="627" spans="27:28" hidden="1">
      <c r="AA627" s="139" t="s">
        <v>2877</v>
      </c>
      <c r="AB627" s="139" t="s">
        <v>2878</v>
      </c>
    </row>
    <row r="628" spans="27:28" hidden="1">
      <c r="AA628" s="139" t="s">
        <v>2879</v>
      </c>
      <c r="AB628" s="139" t="s">
        <v>2880</v>
      </c>
    </row>
    <row r="629" spans="27:28" hidden="1">
      <c r="AA629" s="139" t="s">
        <v>2881</v>
      </c>
      <c r="AB629" s="139" t="s">
        <v>2882</v>
      </c>
    </row>
    <row r="630" spans="27:28" hidden="1">
      <c r="AA630" s="139" t="s">
        <v>2883</v>
      </c>
      <c r="AB630" s="139" t="s">
        <v>2884</v>
      </c>
    </row>
    <row r="631" spans="27:28" hidden="1">
      <c r="AA631" s="139" t="s">
        <v>2885</v>
      </c>
      <c r="AB631" s="139" t="s">
        <v>2886</v>
      </c>
    </row>
    <row r="632" spans="27:28" hidden="1">
      <c r="AA632" s="139" t="s">
        <v>2887</v>
      </c>
      <c r="AB632" s="139" t="s">
        <v>2888</v>
      </c>
    </row>
    <row r="633" spans="27:28" hidden="1">
      <c r="AA633" s="139" t="s">
        <v>2889</v>
      </c>
      <c r="AB633" s="139" t="s">
        <v>2890</v>
      </c>
    </row>
    <row r="634" spans="27:28" hidden="1">
      <c r="AA634" s="139" t="s">
        <v>2891</v>
      </c>
      <c r="AB634" s="139" t="s">
        <v>2892</v>
      </c>
    </row>
    <row r="635" spans="27:28" hidden="1">
      <c r="AA635" s="139" t="s">
        <v>2893</v>
      </c>
      <c r="AB635" s="139" t="s">
        <v>2894</v>
      </c>
    </row>
    <row r="636" spans="27:28" hidden="1">
      <c r="AA636" s="139" t="s">
        <v>2895</v>
      </c>
      <c r="AB636" s="139" t="s">
        <v>2896</v>
      </c>
    </row>
    <row r="637" spans="27:28" hidden="1">
      <c r="AA637" s="139" t="s">
        <v>2897</v>
      </c>
      <c r="AB637" s="139" t="s">
        <v>2898</v>
      </c>
    </row>
    <row r="638" spans="27:28" hidden="1">
      <c r="AA638" s="139" t="s">
        <v>2899</v>
      </c>
      <c r="AB638" s="139" t="s">
        <v>2900</v>
      </c>
    </row>
    <row r="639" spans="27:28" hidden="1">
      <c r="AA639" s="139" t="s">
        <v>2901</v>
      </c>
      <c r="AB639" s="139" t="s">
        <v>2902</v>
      </c>
    </row>
    <row r="640" spans="27:28" hidden="1">
      <c r="AA640" s="139" t="s">
        <v>2903</v>
      </c>
      <c r="AB640" s="139" t="s">
        <v>2904</v>
      </c>
    </row>
    <row r="641" spans="27:28" hidden="1">
      <c r="AA641" s="139" t="s">
        <v>2905</v>
      </c>
      <c r="AB641" s="139" t="s">
        <v>2906</v>
      </c>
    </row>
    <row r="642" spans="27:28" hidden="1">
      <c r="AA642" s="139" t="s">
        <v>2907</v>
      </c>
      <c r="AB642" s="139" t="s">
        <v>2908</v>
      </c>
    </row>
    <row r="643" spans="27:28" hidden="1">
      <c r="AA643" s="139" t="s">
        <v>2909</v>
      </c>
      <c r="AB643" s="139" t="s">
        <v>2910</v>
      </c>
    </row>
    <row r="644" spans="27:28" hidden="1">
      <c r="AA644" s="139" t="s">
        <v>2911</v>
      </c>
      <c r="AB644" s="139" t="s">
        <v>2912</v>
      </c>
    </row>
    <row r="645" spans="27:28" hidden="1">
      <c r="AA645" s="139" t="s">
        <v>2913</v>
      </c>
      <c r="AB645" s="139" t="s">
        <v>2914</v>
      </c>
    </row>
    <row r="646" spans="27:28" hidden="1">
      <c r="AA646" s="139" t="s">
        <v>2915</v>
      </c>
      <c r="AB646" s="139" t="s">
        <v>2916</v>
      </c>
    </row>
    <row r="647" spans="27:28" hidden="1">
      <c r="AA647" s="139" t="s">
        <v>2917</v>
      </c>
      <c r="AB647" s="139" t="s">
        <v>2918</v>
      </c>
    </row>
    <row r="648" spans="27:28" hidden="1">
      <c r="AA648" s="139" t="s">
        <v>2919</v>
      </c>
      <c r="AB648" s="139" t="s">
        <v>2920</v>
      </c>
    </row>
    <row r="649" spans="27:28" hidden="1">
      <c r="AA649" s="139" t="s">
        <v>2921</v>
      </c>
      <c r="AB649" s="139" t="s">
        <v>2922</v>
      </c>
    </row>
    <row r="650" spans="27:28" hidden="1">
      <c r="AA650" s="139" t="s">
        <v>2923</v>
      </c>
      <c r="AB650" s="139" t="s">
        <v>2924</v>
      </c>
    </row>
    <row r="651" spans="27:28" hidden="1">
      <c r="AA651" s="139" t="s">
        <v>2925</v>
      </c>
      <c r="AB651" s="139" t="s">
        <v>2926</v>
      </c>
    </row>
    <row r="652" spans="27:28" hidden="1">
      <c r="AA652" s="139" t="s">
        <v>2927</v>
      </c>
      <c r="AB652" s="139" t="s">
        <v>2928</v>
      </c>
    </row>
    <row r="653" spans="27:28" hidden="1">
      <c r="AA653" s="139" t="s">
        <v>2929</v>
      </c>
      <c r="AB653" s="139" t="s">
        <v>2930</v>
      </c>
    </row>
    <row r="654" spans="27:28" hidden="1">
      <c r="AA654" s="139" t="s">
        <v>2931</v>
      </c>
      <c r="AB654" s="139" t="s">
        <v>2932</v>
      </c>
    </row>
    <row r="655" spans="27:28" hidden="1">
      <c r="AA655" s="139" t="s">
        <v>2933</v>
      </c>
      <c r="AB655" s="139" t="s">
        <v>2934</v>
      </c>
    </row>
    <row r="656" spans="27:28" hidden="1">
      <c r="AA656" s="139" t="s">
        <v>2935</v>
      </c>
      <c r="AB656" s="139" t="s">
        <v>2936</v>
      </c>
    </row>
    <row r="657" spans="27:28" hidden="1">
      <c r="AA657" s="139" t="s">
        <v>2937</v>
      </c>
      <c r="AB657" s="139" t="s">
        <v>2938</v>
      </c>
    </row>
    <row r="658" spans="27:28" hidden="1">
      <c r="AA658" s="139" t="s">
        <v>2939</v>
      </c>
      <c r="AB658" s="139" t="s">
        <v>2940</v>
      </c>
    </row>
    <row r="659" spans="27:28" hidden="1">
      <c r="AA659" s="139" t="s">
        <v>2941</v>
      </c>
      <c r="AB659" s="139" t="s">
        <v>2942</v>
      </c>
    </row>
    <row r="660" spans="27:28" hidden="1">
      <c r="AA660" s="139" t="s">
        <v>2943</v>
      </c>
      <c r="AB660" s="139" t="s">
        <v>2944</v>
      </c>
    </row>
    <row r="661" spans="27:28" hidden="1">
      <c r="AA661" s="139" t="s">
        <v>2945</v>
      </c>
      <c r="AB661" s="139" t="s">
        <v>2946</v>
      </c>
    </row>
    <row r="662" spans="27:28" hidden="1">
      <c r="AA662" s="139" t="s">
        <v>2947</v>
      </c>
      <c r="AB662" s="139" t="s">
        <v>2948</v>
      </c>
    </row>
    <row r="663" spans="27:28" hidden="1">
      <c r="AA663" s="139" t="s">
        <v>2949</v>
      </c>
      <c r="AB663" s="139" t="s">
        <v>2950</v>
      </c>
    </row>
    <row r="664" spans="27:28" hidden="1">
      <c r="AA664" s="139" t="s">
        <v>2951</v>
      </c>
      <c r="AB664" s="139" t="s">
        <v>2952</v>
      </c>
    </row>
    <row r="665" spans="27:28" hidden="1">
      <c r="AA665" s="139" t="s">
        <v>2953</v>
      </c>
      <c r="AB665" s="139" t="s">
        <v>2954</v>
      </c>
    </row>
    <row r="666" spans="27:28" hidden="1">
      <c r="AA666" s="139" t="s">
        <v>2955</v>
      </c>
      <c r="AB666" s="139" t="s">
        <v>2956</v>
      </c>
    </row>
    <row r="667" spans="27:28" hidden="1">
      <c r="AA667" s="139" t="s">
        <v>2957</v>
      </c>
      <c r="AB667" s="139" t="s">
        <v>2958</v>
      </c>
    </row>
    <row r="668" spans="27:28" hidden="1">
      <c r="AA668" s="139" t="s">
        <v>2959</v>
      </c>
      <c r="AB668" s="139" t="s">
        <v>2960</v>
      </c>
    </row>
    <row r="669" spans="27:28" hidden="1">
      <c r="AA669" s="139" t="s">
        <v>2961</v>
      </c>
      <c r="AB669" s="139" t="s">
        <v>2962</v>
      </c>
    </row>
    <row r="670" spans="27:28" hidden="1">
      <c r="AA670" s="139" t="s">
        <v>2963</v>
      </c>
      <c r="AB670" s="139" t="s">
        <v>2964</v>
      </c>
    </row>
    <row r="671" spans="27:28" hidden="1">
      <c r="AA671" s="139" t="s">
        <v>2965</v>
      </c>
      <c r="AB671" s="139" t="s">
        <v>2966</v>
      </c>
    </row>
    <row r="672" spans="27:28" hidden="1">
      <c r="AA672" s="139" t="s">
        <v>2967</v>
      </c>
      <c r="AB672" s="139" t="s">
        <v>2968</v>
      </c>
    </row>
    <row r="673" spans="27:28" hidden="1">
      <c r="AA673" s="139" t="s">
        <v>2969</v>
      </c>
      <c r="AB673" s="139" t="s">
        <v>2970</v>
      </c>
    </row>
    <row r="674" spans="27:28" hidden="1">
      <c r="AA674" s="139" t="s">
        <v>2971</v>
      </c>
      <c r="AB674" s="139" t="s">
        <v>2972</v>
      </c>
    </row>
    <row r="675" spans="27:28" hidden="1">
      <c r="AA675" s="139" t="s">
        <v>2973</v>
      </c>
      <c r="AB675" s="139" t="s">
        <v>2974</v>
      </c>
    </row>
    <row r="676" spans="27:28" hidden="1">
      <c r="AA676" s="139" t="s">
        <v>2975</v>
      </c>
      <c r="AB676" s="139" t="s">
        <v>2976</v>
      </c>
    </row>
    <row r="677" spans="27:28" hidden="1">
      <c r="AA677" s="139" t="s">
        <v>2977</v>
      </c>
      <c r="AB677" s="139" t="s">
        <v>2978</v>
      </c>
    </row>
    <row r="678" spans="27:28" hidden="1">
      <c r="AA678" s="139" t="s">
        <v>2979</v>
      </c>
      <c r="AB678" s="139" t="s">
        <v>2980</v>
      </c>
    </row>
    <row r="679" spans="27:28" hidden="1">
      <c r="AA679" s="139" t="s">
        <v>2981</v>
      </c>
      <c r="AB679" s="139" t="s">
        <v>2982</v>
      </c>
    </row>
    <row r="680" spans="27:28" hidden="1">
      <c r="AA680" s="139" t="s">
        <v>2983</v>
      </c>
      <c r="AB680" s="139" t="s">
        <v>2984</v>
      </c>
    </row>
    <row r="681" spans="27:28" hidden="1">
      <c r="AA681" s="139" t="s">
        <v>2985</v>
      </c>
      <c r="AB681" s="139" t="s">
        <v>2986</v>
      </c>
    </row>
    <row r="682" spans="27:28" hidden="1">
      <c r="AA682" s="139" t="s">
        <v>2987</v>
      </c>
      <c r="AB682" s="139" t="s">
        <v>2988</v>
      </c>
    </row>
    <row r="683" spans="27:28" hidden="1">
      <c r="AA683" s="139" t="s">
        <v>2989</v>
      </c>
      <c r="AB683" s="139" t="s">
        <v>2990</v>
      </c>
    </row>
    <row r="684" spans="27:28" hidden="1">
      <c r="AA684" s="139" t="s">
        <v>2991</v>
      </c>
      <c r="AB684" s="139" t="s">
        <v>2992</v>
      </c>
    </row>
    <row r="685" spans="27:28" hidden="1">
      <c r="AA685" s="139" t="s">
        <v>2993</v>
      </c>
      <c r="AB685" s="139" t="s">
        <v>2994</v>
      </c>
    </row>
    <row r="686" spans="27:28" hidden="1">
      <c r="AA686" s="139" t="s">
        <v>2995</v>
      </c>
      <c r="AB686" s="139" t="s">
        <v>2996</v>
      </c>
    </row>
    <row r="687" spans="27:28" hidden="1">
      <c r="AA687" s="139" t="s">
        <v>2997</v>
      </c>
      <c r="AB687" s="139" t="s">
        <v>2998</v>
      </c>
    </row>
    <row r="688" spans="27:28" hidden="1">
      <c r="AA688" s="139" t="s">
        <v>2999</v>
      </c>
      <c r="AB688" s="139" t="s">
        <v>3000</v>
      </c>
    </row>
    <row r="689" spans="27:28" hidden="1">
      <c r="AA689" s="139" t="s">
        <v>3001</v>
      </c>
      <c r="AB689" s="139" t="s">
        <v>3002</v>
      </c>
    </row>
    <row r="690" spans="27:28" hidden="1">
      <c r="AA690" s="139" t="s">
        <v>3003</v>
      </c>
      <c r="AB690" s="139" t="s">
        <v>3004</v>
      </c>
    </row>
    <row r="691" spans="27:28" hidden="1">
      <c r="AA691" s="139" t="s">
        <v>3005</v>
      </c>
      <c r="AB691" s="139" t="s">
        <v>3006</v>
      </c>
    </row>
    <row r="692" spans="27:28" hidden="1">
      <c r="AA692" s="139" t="s">
        <v>3007</v>
      </c>
      <c r="AB692" s="139" t="s">
        <v>3008</v>
      </c>
    </row>
    <row r="693" spans="27:28" hidden="1">
      <c r="AA693" s="139" t="s">
        <v>3009</v>
      </c>
      <c r="AB693" s="139" t="s">
        <v>3010</v>
      </c>
    </row>
    <row r="694" spans="27:28" hidden="1">
      <c r="AA694" s="139" t="s">
        <v>3011</v>
      </c>
      <c r="AB694" s="139" t="s">
        <v>3012</v>
      </c>
    </row>
    <row r="695" spans="27:28" hidden="1">
      <c r="AA695" s="139" t="s">
        <v>3013</v>
      </c>
      <c r="AB695" s="139" t="s">
        <v>3014</v>
      </c>
    </row>
    <row r="696" spans="27:28" hidden="1">
      <c r="AA696" s="139" t="s">
        <v>3015</v>
      </c>
      <c r="AB696" s="139" t="s">
        <v>3016</v>
      </c>
    </row>
    <row r="697" spans="27:28" hidden="1">
      <c r="AA697" s="139" t="s">
        <v>3017</v>
      </c>
      <c r="AB697" s="139" t="s">
        <v>3018</v>
      </c>
    </row>
    <row r="698" spans="27:28" hidden="1">
      <c r="AA698" s="139" t="s">
        <v>3019</v>
      </c>
      <c r="AB698" s="139" t="s">
        <v>3020</v>
      </c>
    </row>
    <row r="699" spans="27:28" hidden="1">
      <c r="AA699" s="139" t="s">
        <v>3021</v>
      </c>
      <c r="AB699" s="139" t="s">
        <v>3022</v>
      </c>
    </row>
    <row r="700" spans="27:28" hidden="1">
      <c r="AA700" s="139" t="s">
        <v>3023</v>
      </c>
      <c r="AB700" s="139" t="s">
        <v>3024</v>
      </c>
    </row>
    <row r="701" spans="27:28" hidden="1">
      <c r="AA701" s="139" t="s">
        <v>3025</v>
      </c>
      <c r="AB701" s="139" t="s">
        <v>3026</v>
      </c>
    </row>
    <row r="702" spans="27:28" hidden="1">
      <c r="AA702" s="139" t="s">
        <v>3027</v>
      </c>
      <c r="AB702" s="139" t="s">
        <v>3028</v>
      </c>
    </row>
    <row r="703" spans="27:28" hidden="1">
      <c r="AA703" s="139" t="s">
        <v>3029</v>
      </c>
      <c r="AB703" s="139" t="s">
        <v>3030</v>
      </c>
    </row>
    <row r="704" spans="27:28" hidden="1">
      <c r="AA704" s="139" t="s">
        <v>3031</v>
      </c>
      <c r="AB704" s="139" t="s">
        <v>3032</v>
      </c>
    </row>
    <row r="705" spans="27:28" hidden="1">
      <c r="AA705" s="139" t="s">
        <v>3033</v>
      </c>
      <c r="AB705" s="139" t="s">
        <v>3034</v>
      </c>
    </row>
    <row r="706" spans="27:28" hidden="1">
      <c r="AA706" s="139" t="s">
        <v>3035</v>
      </c>
      <c r="AB706" s="139" t="s">
        <v>3036</v>
      </c>
    </row>
    <row r="707" spans="27:28" hidden="1">
      <c r="AA707" s="139" t="s">
        <v>3037</v>
      </c>
      <c r="AB707" s="139" t="s">
        <v>3038</v>
      </c>
    </row>
    <row r="708" spans="27:28" hidden="1">
      <c r="AA708" s="139" t="s">
        <v>3039</v>
      </c>
      <c r="AB708" s="139" t="s">
        <v>3040</v>
      </c>
    </row>
    <row r="709" spans="27:28" hidden="1">
      <c r="AA709" s="139" t="s">
        <v>3041</v>
      </c>
      <c r="AB709" s="139" t="s">
        <v>3042</v>
      </c>
    </row>
    <row r="710" spans="27:28" hidden="1">
      <c r="AA710" s="139" t="s">
        <v>3043</v>
      </c>
      <c r="AB710" s="139" t="s">
        <v>3044</v>
      </c>
    </row>
    <row r="711" spans="27:28" hidden="1">
      <c r="AA711" s="139" t="s">
        <v>3045</v>
      </c>
      <c r="AB711" s="139" t="s">
        <v>3046</v>
      </c>
    </row>
    <row r="712" spans="27:28" hidden="1">
      <c r="AA712" s="139" t="s">
        <v>3047</v>
      </c>
      <c r="AB712" s="139" t="s">
        <v>3048</v>
      </c>
    </row>
    <row r="713" spans="27:28" hidden="1">
      <c r="AA713" s="139" t="s">
        <v>3049</v>
      </c>
      <c r="AB713" s="139" t="s">
        <v>3050</v>
      </c>
    </row>
    <row r="714" spans="27:28" hidden="1">
      <c r="AA714" s="139" t="s">
        <v>3051</v>
      </c>
      <c r="AB714" s="139" t="s">
        <v>3052</v>
      </c>
    </row>
    <row r="715" spans="27:28" hidden="1">
      <c r="AA715" s="139" t="s">
        <v>3053</v>
      </c>
      <c r="AB715" s="139" t="s">
        <v>3054</v>
      </c>
    </row>
    <row r="716" spans="27:28" hidden="1">
      <c r="AA716" s="139" t="s">
        <v>3055</v>
      </c>
      <c r="AB716" s="139" t="s">
        <v>3056</v>
      </c>
    </row>
    <row r="717" spans="27:28" hidden="1">
      <c r="AA717" s="139" t="s">
        <v>3057</v>
      </c>
      <c r="AB717" s="139" t="s">
        <v>3058</v>
      </c>
    </row>
    <row r="718" spans="27:28" hidden="1">
      <c r="AA718" s="139" t="s">
        <v>3059</v>
      </c>
      <c r="AB718" s="139" t="s">
        <v>3060</v>
      </c>
    </row>
    <row r="719" spans="27:28" hidden="1">
      <c r="AA719" s="139" t="s">
        <v>3061</v>
      </c>
      <c r="AB719" s="139" t="s">
        <v>3062</v>
      </c>
    </row>
    <row r="720" spans="27:28" hidden="1">
      <c r="AA720" s="139" t="s">
        <v>3063</v>
      </c>
      <c r="AB720" s="139" t="s">
        <v>3064</v>
      </c>
    </row>
    <row r="721" spans="27:28" hidden="1">
      <c r="AA721" s="139" t="s">
        <v>3065</v>
      </c>
      <c r="AB721" s="139" t="s">
        <v>3066</v>
      </c>
    </row>
    <row r="722" spans="27:28" hidden="1">
      <c r="AA722" s="139" t="s">
        <v>3067</v>
      </c>
      <c r="AB722" s="139" t="s">
        <v>3068</v>
      </c>
    </row>
    <row r="723" spans="27:28" hidden="1">
      <c r="AA723" s="139" t="s">
        <v>3069</v>
      </c>
      <c r="AB723" s="139" t="s">
        <v>3070</v>
      </c>
    </row>
    <row r="724" spans="27:28" hidden="1">
      <c r="AA724" s="139" t="s">
        <v>3071</v>
      </c>
      <c r="AB724" s="139" t="s">
        <v>3072</v>
      </c>
    </row>
    <row r="725" spans="27:28" hidden="1">
      <c r="AA725" s="139" t="s">
        <v>3073</v>
      </c>
      <c r="AB725" s="139" t="s">
        <v>3074</v>
      </c>
    </row>
    <row r="726" spans="27:28" hidden="1">
      <c r="AA726" s="139" t="s">
        <v>3075</v>
      </c>
      <c r="AB726" s="139" t="s">
        <v>3076</v>
      </c>
    </row>
    <row r="727" spans="27:28" hidden="1">
      <c r="AA727" s="139" t="s">
        <v>3077</v>
      </c>
      <c r="AB727" s="139" t="s">
        <v>3078</v>
      </c>
    </row>
    <row r="728" spans="27:28" hidden="1">
      <c r="AA728" s="139" t="s">
        <v>3079</v>
      </c>
      <c r="AB728" s="139" t="s">
        <v>3080</v>
      </c>
    </row>
    <row r="729" spans="27:28" hidden="1">
      <c r="AA729" s="139" t="s">
        <v>3081</v>
      </c>
      <c r="AB729" s="139" t="s">
        <v>3082</v>
      </c>
    </row>
    <row r="730" spans="27:28" hidden="1">
      <c r="AA730" s="139" t="s">
        <v>3083</v>
      </c>
      <c r="AB730" s="139" t="s">
        <v>3084</v>
      </c>
    </row>
    <row r="731" spans="27:28" hidden="1">
      <c r="AA731" s="139" t="s">
        <v>3085</v>
      </c>
      <c r="AB731" s="139" t="s">
        <v>3086</v>
      </c>
    </row>
    <row r="732" spans="27:28" hidden="1">
      <c r="AA732" s="139" t="s">
        <v>3087</v>
      </c>
      <c r="AB732" s="139" t="s">
        <v>3088</v>
      </c>
    </row>
    <row r="733" spans="27:28" hidden="1">
      <c r="AA733" s="139" t="s">
        <v>3089</v>
      </c>
      <c r="AB733" s="139" t="s">
        <v>3090</v>
      </c>
    </row>
    <row r="734" spans="27:28" hidden="1">
      <c r="AA734" s="139" t="s">
        <v>3091</v>
      </c>
      <c r="AB734" s="139" t="s">
        <v>3092</v>
      </c>
    </row>
    <row r="735" spans="27:28" hidden="1">
      <c r="AA735" s="139" t="s">
        <v>3093</v>
      </c>
      <c r="AB735" s="139" t="s">
        <v>3094</v>
      </c>
    </row>
    <row r="736" spans="27:28" hidden="1">
      <c r="AA736" s="139" t="s">
        <v>3095</v>
      </c>
      <c r="AB736" s="139" t="s">
        <v>3096</v>
      </c>
    </row>
    <row r="737" spans="27:28" hidden="1">
      <c r="AA737" s="139" t="s">
        <v>3097</v>
      </c>
      <c r="AB737" s="139" t="s">
        <v>3098</v>
      </c>
    </row>
    <row r="738" spans="27:28" hidden="1">
      <c r="AA738" s="139" t="s">
        <v>3099</v>
      </c>
      <c r="AB738" s="139" t="s">
        <v>3100</v>
      </c>
    </row>
    <row r="739" spans="27:28" hidden="1">
      <c r="AA739" s="139" t="s">
        <v>3101</v>
      </c>
      <c r="AB739" s="139" t="s">
        <v>3102</v>
      </c>
    </row>
    <row r="740" spans="27:28" hidden="1">
      <c r="AA740" s="139" t="s">
        <v>3103</v>
      </c>
      <c r="AB740" s="139" t="s">
        <v>3104</v>
      </c>
    </row>
    <row r="741" spans="27:28" hidden="1">
      <c r="AA741" s="139" t="s">
        <v>3105</v>
      </c>
      <c r="AB741" s="139" t="s">
        <v>3106</v>
      </c>
    </row>
    <row r="742" spans="27:28" hidden="1">
      <c r="AA742" s="139" t="s">
        <v>3107</v>
      </c>
      <c r="AB742" s="139" t="s">
        <v>3108</v>
      </c>
    </row>
    <row r="743" spans="27:28" hidden="1">
      <c r="AA743" s="139" t="s">
        <v>3109</v>
      </c>
      <c r="AB743" s="139" t="s">
        <v>3110</v>
      </c>
    </row>
    <row r="744" spans="27:28" hidden="1">
      <c r="AA744" s="139" t="s">
        <v>3111</v>
      </c>
      <c r="AB744" s="139" t="s">
        <v>3112</v>
      </c>
    </row>
    <row r="745" spans="27:28" hidden="1">
      <c r="AA745" s="139" t="s">
        <v>3113</v>
      </c>
      <c r="AB745" s="139" t="s">
        <v>3114</v>
      </c>
    </row>
    <row r="746" spans="27:28" hidden="1">
      <c r="AA746" s="139" t="s">
        <v>3115</v>
      </c>
      <c r="AB746" s="139" t="s">
        <v>3116</v>
      </c>
    </row>
    <row r="747" spans="27:28" hidden="1">
      <c r="AA747" s="139" t="s">
        <v>3117</v>
      </c>
      <c r="AB747" s="139" t="s">
        <v>3118</v>
      </c>
    </row>
    <row r="748" spans="27:28" hidden="1">
      <c r="AA748" s="139" t="s">
        <v>3119</v>
      </c>
      <c r="AB748" s="139" t="s">
        <v>3120</v>
      </c>
    </row>
    <row r="749" spans="27:28" hidden="1">
      <c r="AA749" s="139" t="s">
        <v>3121</v>
      </c>
      <c r="AB749" s="139" t="s">
        <v>3122</v>
      </c>
    </row>
    <row r="750" spans="27:28" hidden="1">
      <c r="AA750" s="139" t="s">
        <v>3123</v>
      </c>
      <c r="AB750" s="139" t="s">
        <v>3124</v>
      </c>
    </row>
    <row r="751" spans="27:28" hidden="1">
      <c r="AA751" s="139" t="s">
        <v>3125</v>
      </c>
      <c r="AB751" s="139" t="s">
        <v>3126</v>
      </c>
    </row>
    <row r="752" spans="27:28" hidden="1">
      <c r="AA752" s="139" t="s">
        <v>3127</v>
      </c>
      <c r="AB752" s="139" t="s">
        <v>3128</v>
      </c>
    </row>
    <row r="753" spans="27:28" hidden="1">
      <c r="AA753" s="139" t="s">
        <v>3129</v>
      </c>
      <c r="AB753" s="139" t="s">
        <v>3130</v>
      </c>
    </row>
    <row r="754" spans="27:28" hidden="1">
      <c r="AA754" s="139" t="s">
        <v>3131</v>
      </c>
      <c r="AB754" s="139" t="s">
        <v>3132</v>
      </c>
    </row>
    <row r="755" spans="27:28" hidden="1">
      <c r="AA755" s="139" t="s">
        <v>3133</v>
      </c>
      <c r="AB755" s="139" t="s">
        <v>3134</v>
      </c>
    </row>
    <row r="756" spans="27:28" hidden="1">
      <c r="AA756" s="139" t="s">
        <v>3135</v>
      </c>
      <c r="AB756" s="139" t="s">
        <v>3136</v>
      </c>
    </row>
    <row r="757" spans="27:28" hidden="1">
      <c r="AA757" s="139" t="s">
        <v>3137</v>
      </c>
      <c r="AB757" s="139" t="s">
        <v>3138</v>
      </c>
    </row>
    <row r="758" spans="27:28" hidden="1">
      <c r="AA758" s="139" t="s">
        <v>3139</v>
      </c>
      <c r="AB758" s="139" t="s">
        <v>3140</v>
      </c>
    </row>
    <row r="759" spans="27:28" hidden="1">
      <c r="AA759" s="139" t="s">
        <v>3141</v>
      </c>
      <c r="AB759" s="139" t="s">
        <v>3142</v>
      </c>
    </row>
    <row r="760" spans="27:28" hidden="1">
      <c r="AA760" s="139" t="s">
        <v>3143</v>
      </c>
      <c r="AB760" s="139" t="s">
        <v>3144</v>
      </c>
    </row>
    <row r="761" spans="27:28" hidden="1">
      <c r="AA761" s="139" t="s">
        <v>3145</v>
      </c>
      <c r="AB761" s="139" t="s">
        <v>3146</v>
      </c>
    </row>
    <row r="762" spans="27:28" hidden="1">
      <c r="AA762" s="139" t="s">
        <v>3147</v>
      </c>
      <c r="AB762" s="139" t="s">
        <v>3148</v>
      </c>
    </row>
    <row r="763" spans="27:28" hidden="1">
      <c r="AA763" s="139" t="s">
        <v>3149</v>
      </c>
      <c r="AB763" s="139" t="s">
        <v>3150</v>
      </c>
    </row>
    <row r="764" spans="27:28" hidden="1">
      <c r="AA764" s="139" t="s">
        <v>3151</v>
      </c>
      <c r="AB764" s="139" t="s">
        <v>3152</v>
      </c>
    </row>
    <row r="765" spans="27:28" hidden="1">
      <c r="AA765" s="139" t="s">
        <v>3153</v>
      </c>
      <c r="AB765" s="139" t="s">
        <v>3154</v>
      </c>
    </row>
    <row r="766" spans="27:28" hidden="1">
      <c r="AA766" s="139" t="s">
        <v>3155</v>
      </c>
      <c r="AB766" s="139" t="s">
        <v>3156</v>
      </c>
    </row>
    <row r="767" spans="27:28" hidden="1">
      <c r="AA767" s="139" t="s">
        <v>3157</v>
      </c>
      <c r="AB767" s="139" t="s">
        <v>3158</v>
      </c>
    </row>
    <row r="768" spans="27:28" hidden="1">
      <c r="AA768" s="139" t="s">
        <v>3159</v>
      </c>
      <c r="AB768" s="139" t="s">
        <v>3160</v>
      </c>
    </row>
    <row r="769" spans="27:28" hidden="1">
      <c r="AA769" s="139" t="s">
        <v>3161</v>
      </c>
      <c r="AB769" s="139" t="s">
        <v>3162</v>
      </c>
    </row>
    <row r="770" spans="27:28" hidden="1">
      <c r="AA770" s="139" t="s">
        <v>3163</v>
      </c>
      <c r="AB770" s="139" t="s">
        <v>3164</v>
      </c>
    </row>
    <row r="771" spans="27:28" hidden="1">
      <c r="AA771" s="139" t="s">
        <v>3165</v>
      </c>
      <c r="AB771" s="139" t="s">
        <v>3166</v>
      </c>
    </row>
    <row r="772" spans="27:28" hidden="1">
      <c r="AA772" s="139" t="s">
        <v>3167</v>
      </c>
      <c r="AB772" s="139" t="s">
        <v>3168</v>
      </c>
    </row>
    <row r="773" spans="27:28" hidden="1">
      <c r="AA773" s="139" t="s">
        <v>3169</v>
      </c>
      <c r="AB773" s="139" t="s">
        <v>3170</v>
      </c>
    </row>
    <row r="774" spans="27:28" hidden="1">
      <c r="AA774" s="139" t="s">
        <v>3171</v>
      </c>
      <c r="AB774" s="139" t="s">
        <v>3172</v>
      </c>
    </row>
    <row r="775" spans="27:28" hidden="1">
      <c r="AA775" s="139" t="s">
        <v>3173</v>
      </c>
      <c r="AB775" s="139" t="s">
        <v>3174</v>
      </c>
    </row>
    <row r="776" spans="27:28" hidden="1">
      <c r="AA776" s="139" t="s">
        <v>3175</v>
      </c>
      <c r="AB776" s="139" t="s">
        <v>3176</v>
      </c>
    </row>
    <row r="777" spans="27:28" hidden="1">
      <c r="AA777" s="139" t="s">
        <v>3177</v>
      </c>
      <c r="AB777" s="139" t="s">
        <v>3178</v>
      </c>
    </row>
    <row r="778" spans="27:28" hidden="1">
      <c r="AA778" s="139" t="s">
        <v>3179</v>
      </c>
      <c r="AB778" s="139" t="s">
        <v>2550</v>
      </c>
    </row>
    <row r="779" spans="27:28" hidden="1">
      <c r="AA779" s="139" t="s">
        <v>3180</v>
      </c>
      <c r="AB779" s="139" t="s">
        <v>3181</v>
      </c>
    </row>
    <row r="780" spans="27:28" hidden="1">
      <c r="AA780" s="139" t="s">
        <v>3182</v>
      </c>
      <c r="AB780" s="139" t="s">
        <v>3183</v>
      </c>
    </row>
    <row r="781" spans="27:28" hidden="1">
      <c r="AA781" s="139" t="s">
        <v>3184</v>
      </c>
      <c r="AB781" s="139" t="s">
        <v>3185</v>
      </c>
    </row>
    <row r="782" spans="27:28" hidden="1">
      <c r="AA782" s="139" t="s">
        <v>3186</v>
      </c>
      <c r="AB782" s="139" t="s">
        <v>3187</v>
      </c>
    </row>
    <row r="783" spans="27:28" hidden="1">
      <c r="AA783" s="139" t="s">
        <v>3188</v>
      </c>
      <c r="AB783" s="139" t="s">
        <v>3189</v>
      </c>
    </row>
    <row r="784" spans="27:28" hidden="1">
      <c r="AA784" s="139" t="s">
        <v>3190</v>
      </c>
      <c r="AB784" s="139" t="s">
        <v>3191</v>
      </c>
    </row>
    <row r="785" spans="27:28" hidden="1">
      <c r="AA785" s="139" t="s">
        <v>3192</v>
      </c>
      <c r="AB785" s="139" t="s">
        <v>3193</v>
      </c>
    </row>
    <row r="786" spans="27:28" hidden="1">
      <c r="AA786" s="139" t="s">
        <v>3194</v>
      </c>
      <c r="AB786" s="139" t="s">
        <v>3195</v>
      </c>
    </row>
    <row r="787" spans="27:28" hidden="1">
      <c r="AA787" s="139" t="s">
        <v>3196</v>
      </c>
      <c r="AB787" s="139" t="s">
        <v>3197</v>
      </c>
    </row>
    <row r="788" spans="27:28" hidden="1">
      <c r="AA788" s="139" t="s">
        <v>3198</v>
      </c>
      <c r="AB788" s="139" t="s">
        <v>3199</v>
      </c>
    </row>
    <row r="789" spans="27:28" hidden="1">
      <c r="AA789" s="139" t="s">
        <v>3200</v>
      </c>
      <c r="AB789" s="139" t="s">
        <v>3201</v>
      </c>
    </row>
    <row r="790" spans="27:28" hidden="1">
      <c r="AA790" s="139" t="s">
        <v>3202</v>
      </c>
      <c r="AB790" s="139" t="s">
        <v>3203</v>
      </c>
    </row>
    <row r="791" spans="27:28" hidden="1">
      <c r="AA791" s="139" t="s">
        <v>3204</v>
      </c>
      <c r="AB791" s="139" t="s">
        <v>3205</v>
      </c>
    </row>
    <row r="792" spans="27:28" hidden="1">
      <c r="AA792" s="139" t="s">
        <v>3206</v>
      </c>
      <c r="AB792" s="139" t="s">
        <v>3207</v>
      </c>
    </row>
    <row r="793" spans="27:28" hidden="1">
      <c r="AA793" s="139" t="s">
        <v>3208</v>
      </c>
      <c r="AB793" s="139" t="s">
        <v>3209</v>
      </c>
    </row>
    <row r="794" spans="27:28" hidden="1">
      <c r="AA794" s="139" t="s">
        <v>3210</v>
      </c>
      <c r="AB794" s="139" t="s">
        <v>3211</v>
      </c>
    </row>
    <row r="795" spans="27:28" hidden="1">
      <c r="AA795" s="139" t="s">
        <v>3212</v>
      </c>
      <c r="AB795" s="139" t="s">
        <v>3213</v>
      </c>
    </row>
    <row r="796" spans="27:28" hidden="1">
      <c r="AA796" s="139" t="s">
        <v>3214</v>
      </c>
      <c r="AB796" s="139" t="s">
        <v>3215</v>
      </c>
    </row>
    <row r="797" spans="27:28" hidden="1">
      <c r="AA797" s="139" t="s">
        <v>3216</v>
      </c>
      <c r="AB797" s="139" t="s">
        <v>3217</v>
      </c>
    </row>
    <row r="798" spans="27:28" hidden="1">
      <c r="AA798" s="139" t="s">
        <v>3218</v>
      </c>
      <c r="AB798" s="139" t="s">
        <v>3219</v>
      </c>
    </row>
    <row r="799" spans="27:28" hidden="1">
      <c r="AA799" s="139" t="s">
        <v>3220</v>
      </c>
      <c r="AB799" s="139" t="s">
        <v>3221</v>
      </c>
    </row>
    <row r="800" spans="27:28" hidden="1">
      <c r="AA800" s="139" t="s">
        <v>3222</v>
      </c>
      <c r="AB800" s="139" t="s">
        <v>3223</v>
      </c>
    </row>
    <row r="801" spans="27:28" hidden="1">
      <c r="AA801" s="139" t="s">
        <v>3224</v>
      </c>
      <c r="AB801" s="139" t="s">
        <v>3225</v>
      </c>
    </row>
    <row r="802" spans="27:28" hidden="1">
      <c r="AA802" s="139" t="s">
        <v>3226</v>
      </c>
      <c r="AB802" s="139" t="s">
        <v>3227</v>
      </c>
    </row>
    <row r="803" spans="27:28" hidden="1">
      <c r="AA803" s="139" t="s">
        <v>3228</v>
      </c>
      <c r="AB803" s="139" t="s">
        <v>3229</v>
      </c>
    </row>
    <row r="804" spans="27:28" hidden="1">
      <c r="AA804" s="139" t="s">
        <v>3230</v>
      </c>
      <c r="AB804" s="139" t="s">
        <v>3231</v>
      </c>
    </row>
    <row r="805" spans="27:28" hidden="1">
      <c r="AA805" s="139" t="s">
        <v>3232</v>
      </c>
      <c r="AB805" s="139" t="s">
        <v>3233</v>
      </c>
    </row>
    <row r="806" spans="27:28" hidden="1">
      <c r="AA806" s="139" t="s">
        <v>3234</v>
      </c>
      <c r="AB806" s="139" t="s">
        <v>3235</v>
      </c>
    </row>
    <row r="807" spans="27:28" hidden="1">
      <c r="AA807" s="139" t="s">
        <v>3236</v>
      </c>
      <c r="AB807" s="139" t="s">
        <v>3237</v>
      </c>
    </row>
    <row r="808" spans="27:28" hidden="1">
      <c r="AA808" s="139" t="s">
        <v>3238</v>
      </c>
      <c r="AB808" s="139" t="s">
        <v>3239</v>
      </c>
    </row>
    <row r="809" spans="27:28" hidden="1">
      <c r="AA809" s="139" t="s">
        <v>3240</v>
      </c>
      <c r="AB809" s="139" t="s">
        <v>3241</v>
      </c>
    </row>
    <row r="810" spans="27:28" hidden="1">
      <c r="AA810" s="139" t="s">
        <v>3242</v>
      </c>
      <c r="AB810" s="139" t="s">
        <v>3243</v>
      </c>
    </row>
    <row r="811" spans="27:28" hidden="1">
      <c r="AA811" s="139" t="s">
        <v>3244</v>
      </c>
      <c r="AB811" s="139" t="s">
        <v>3245</v>
      </c>
    </row>
    <row r="812" spans="27:28" hidden="1">
      <c r="AA812" s="139" t="s">
        <v>3246</v>
      </c>
      <c r="AB812" s="139" t="s">
        <v>3247</v>
      </c>
    </row>
    <row r="813" spans="27:28" hidden="1">
      <c r="AA813" s="139" t="s">
        <v>3248</v>
      </c>
      <c r="AB813" s="139" t="s">
        <v>3249</v>
      </c>
    </row>
    <row r="814" spans="27:28" hidden="1">
      <c r="AA814" s="139" t="s">
        <v>3250</v>
      </c>
      <c r="AB814" s="139" t="s">
        <v>3251</v>
      </c>
    </row>
    <row r="815" spans="27:28" hidden="1">
      <c r="AA815" s="139" t="s">
        <v>3252</v>
      </c>
      <c r="AB815" s="139" t="s">
        <v>3253</v>
      </c>
    </row>
    <row r="816" spans="27:28" hidden="1">
      <c r="AA816" s="139" t="s">
        <v>3254</v>
      </c>
      <c r="AB816" s="139" t="s">
        <v>3255</v>
      </c>
    </row>
    <row r="817" spans="27:28" hidden="1">
      <c r="AA817" s="139" t="s">
        <v>3256</v>
      </c>
      <c r="AB817" s="139" t="s">
        <v>3257</v>
      </c>
    </row>
    <row r="818" spans="27:28" hidden="1">
      <c r="AA818" s="139" t="s">
        <v>3258</v>
      </c>
      <c r="AB818" s="139" t="s">
        <v>3259</v>
      </c>
    </row>
    <row r="819" spans="27:28" hidden="1">
      <c r="AA819" s="139" t="s">
        <v>3260</v>
      </c>
      <c r="AB819" s="139" t="s">
        <v>3261</v>
      </c>
    </row>
    <row r="820" spans="27:28" hidden="1">
      <c r="AA820" s="139" t="s">
        <v>3262</v>
      </c>
      <c r="AB820" s="139" t="s">
        <v>3263</v>
      </c>
    </row>
    <row r="821" spans="27:28" hidden="1">
      <c r="AA821" s="139" t="s">
        <v>3264</v>
      </c>
      <c r="AB821" s="139" t="s">
        <v>3265</v>
      </c>
    </row>
    <row r="822" spans="27:28" hidden="1">
      <c r="AA822" s="139" t="s">
        <v>3266</v>
      </c>
      <c r="AB822" s="139" t="s">
        <v>3197</v>
      </c>
    </row>
    <row r="823" spans="27:28" hidden="1">
      <c r="AA823" s="139" t="s">
        <v>3267</v>
      </c>
      <c r="AB823" s="139" t="s">
        <v>3203</v>
      </c>
    </row>
    <row r="824" spans="27:28" hidden="1">
      <c r="AA824" s="139" t="s">
        <v>3268</v>
      </c>
      <c r="AB824" s="139" t="s">
        <v>3269</v>
      </c>
    </row>
    <row r="825" spans="27:28" hidden="1">
      <c r="AA825" s="139" t="s">
        <v>3270</v>
      </c>
      <c r="AB825" s="139" t="s">
        <v>3271</v>
      </c>
    </row>
    <row r="826" spans="27:28" hidden="1">
      <c r="AA826" s="139" t="s">
        <v>3272</v>
      </c>
      <c r="AB826" s="139" t="s">
        <v>3273</v>
      </c>
    </row>
    <row r="827" spans="27:28" hidden="1">
      <c r="AA827" s="139" t="s">
        <v>3274</v>
      </c>
      <c r="AB827" s="139" t="s">
        <v>3275</v>
      </c>
    </row>
    <row r="828" spans="27:28" hidden="1">
      <c r="AA828" s="139" t="s">
        <v>3276</v>
      </c>
      <c r="AB828" s="139" t="s">
        <v>3277</v>
      </c>
    </row>
    <row r="829" spans="27:28" hidden="1">
      <c r="AA829" s="139" t="s">
        <v>3278</v>
      </c>
      <c r="AB829" s="139" t="s">
        <v>3279</v>
      </c>
    </row>
    <row r="830" spans="27:28" hidden="1">
      <c r="AA830" s="139" t="s">
        <v>3280</v>
      </c>
      <c r="AB830" s="139" t="s">
        <v>3281</v>
      </c>
    </row>
    <row r="831" spans="27:28" hidden="1">
      <c r="AA831" s="139" t="s">
        <v>3282</v>
      </c>
      <c r="AB831" s="139" t="s">
        <v>3283</v>
      </c>
    </row>
    <row r="832" spans="27:28" hidden="1">
      <c r="AA832" s="139" t="s">
        <v>3284</v>
      </c>
      <c r="AB832" s="139" t="s">
        <v>3285</v>
      </c>
    </row>
    <row r="833" spans="27:28" hidden="1">
      <c r="AA833" s="139" t="s">
        <v>3286</v>
      </c>
      <c r="AB833" s="139" t="s">
        <v>3287</v>
      </c>
    </row>
    <row r="834" spans="27:28" hidden="1">
      <c r="AA834" s="139" t="s">
        <v>3288</v>
      </c>
      <c r="AB834" s="139" t="s">
        <v>3289</v>
      </c>
    </row>
    <row r="835" spans="27:28" hidden="1">
      <c r="AA835" s="139" t="s">
        <v>3290</v>
      </c>
      <c r="AB835" s="139" t="s">
        <v>3291</v>
      </c>
    </row>
    <row r="836" spans="27:28" hidden="1">
      <c r="AA836" s="139" t="s">
        <v>3292</v>
      </c>
      <c r="AB836" s="139" t="s">
        <v>3293</v>
      </c>
    </row>
    <row r="837" spans="27:28" hidden="1">
      <c r="AA837" s="139" t="s">
        <v>3294</v>
      </c>
      <c r="AB837" s="139" t="s">
        <v>3295</v>
      </c>
    </row>
    <row r="838" spans="27:28" hidden="1">
      <c r="AA838" s="139" t="s">
        <v>3296</v>
      </c>
      <c r="AB838" s="139" t="s">
        <v>3297</v>
      </c>
    </row>
    <row r="839" spans="27:28" hidden="1">
      <c r="AA839" s="139" t="s">
        <v>3298</v>
      </c>
      <c r="AB839" s="139" t="s">
        <v>3299</v>
      </c>
    </row>
    <row r="840" spans="27:28" hidden="1">
      <c r="AA840" s="139" t="s">
        <v>3300</v>
      </c>
      <c r="AB840" s="139" t="s">
        <v>3301</v>
      </c>
    </row>
    <row r="841" spans="27:28" hidden="1">
      <c r="AA841" s="139" t="s">
        <v>3302</v>
      </c>
      <c r="AB841" s="139" t="s">
        <v>3303</v>
      </c>
    </row>
    <row r="842" spans="27:28" hidden="1">
      <c r="AA842" s="139" t="s">
        <v>3304</v>
      </c>
      <c r="AB842" s="139" t="s">
        <v>3305</v>
      </c>
    </row>
    <row r="843" spans="27:28" hidden="1">
      <c r="AA843" s="139" t="s">
        <v>3306</v>
      </c>
      <c r="AB843" s="139" t="s">
        <v>3307</v>
      </c>
    </row>
    <row r="844" spans="27:28" hidden="1">
      <c r="AA844" s="139" t="s">
        <v>3308</v>
      </c>
      <c r="AB844" s="139" t="s">
        <v>3309</v>
      </c>
    </row>
    <row r="845" spans="27:28" hidden="1">
      <c r="AA845" s="139" t="s">
        <v>3310</v>
      </c>
      <c r="AB845" s="139" t="s">
        <v>3311</v>
      </c>
    </row>
    <row r="846" spans="27:28" hidden="1">
      <c r="AA846" s="139" t="s">
        <v>3312</v>
      </c>
      <c r="AB846" s="139" t="s">
        <v>3313</v>
      </c>
    </row>
    <row r="847" spans="27:28" hidden="1">
      <c r="AA847" s="139" t="s">
        <v>3314</v>
      </c>
      <c r="AB847" s="139" t="s">
        <v>3315</v>
      </c>
    </row>
    <row r="848" spans="27:28" hidden="1">
      <c r="AA848" s="139" t="s">
        <v>3316</v>
      </c>
      <c r="AB848" s="139" t="s">
        <v>3317</v>
      </c>
    </row>
    <row r="849" spans="27:28" hidden="1">
      <c r="AA849" s="139" t="s">
        <v>3318</v>
      </c>
      <c r="AB849" s="139" t="s">
        <v>3319</v>
      </c>
    </row>
    <row r="850" spans="27:28" hidden="1">
      <c r="AA850" s="139" t="s">
        <v>3320</v>
      </c>
      <c r="AB850" s="139" t="s">
        <v>3321</v>
      </c>
    </row>
    <row r="851" spans="27:28" hidden="1">
      <c r="AA851" s="139" t="s">
        <v>3322</v>
      </c>
      <c r="AB851" s="139" t="s">
        <v>3323</v>
      </c>
    </row>
    <row r="852" spans="27:28" hidden="1">
      <c r="AA852" s="139" t="s">
        <v>3324</v>
      </c>
      <c r="AB852" s="139" t="s">
        <v>3325</v>
      </c>
    </row>
    <row r="853" spans="27:28" hidden="1">
      <c r="AA853" s="139" t="s">
        <v>3326</v>
      </c>
      <c r="AB853" s="139" t="s">
        <v>3327</v>
      </c>
    </row>
    <row r="854" spans="27:28" hidden="1">
      <c r="AA854" s="139" t="s">
        <v>3328</v>
      </c>
      <c r="AB854" s="139" t="s">
        <v>3329</v>
      </c>
    </row>
    <row r="855" spans="27:28" hidden="1">
      <c r="AA855" s="139" t="s">
        <v>3330</v>
      </c>
      <c r="AB855" s="139" t="s">
        <v>3331</v>
      </c>
    </row>
    <row r="856" spans="27:28" hidden="1">
      <c r="AA856" s="139" t="s">
        <v>3332</v>
      </c>
      <c r="AB856" s="139" t="s">
        <v>3333</v>
      </c>
    </row>
    <row r="857" spans="27:28" hidden="1">
      <c r="AA857" s="139" t="s">
        <v>3334</v>
      </c>
      <c r="AB857" s="139" t="s">
        <v>2980</v>
      </c>
    </row>
    <row r="858" spans="27:28" hidden="1">
      <c r="AA858" s="139" t="s">
        <v>3335</v>
      </c>
      <c r="AB858" s="139" t="s">
        <v>3336</v>
      </c>
    </row>
    <row r="859" spans="27:28" hidden="1">
      <c r="AA859" s="139" t="s">
        <v>3337</v>
      </c>
      <c r="AB859" s="139" t="s">
        <v>3338</v>
      </c>
    </row>
    <row r="860" spans="27:28" hidden="1">
      <c r="AA860" s="139" t="s">
        <v>3339</v>
      </c>
      <c r="AB860" s="139" t="s">
        <v>3340</v>
      </c>
    </row>
    <row r="861" spans="27:28" hidden="1">
      <c r="AA861" s="139" t="s">
        <v>3341</v>
      </c>
      <c r="AB861" s="139" t="s">
        <v>3342</v>
      </c>
    </row>
    <row r="862" spans="27:28" hidden="1">
      <c r="AA862" s="139" t="s">
        <v>3343</v>
      </c>
      <c r="AB862" s="139" t="s">
        <v>3344</v>
      </c>
    </row>
    <row r="863" spans="27:28" hidden="1">
      <c r="AA863" s="139" t="s">
        <v>3345</v>
      </c>
      <c r="AB863" s="139" t="s">
        <v>3346</v>
      </c>
    </row>
    <row r="864" spans="27:28" hidden="1">
      <c r="AA864" s="139" t="s">
        <v>3347</v>
      </c>
      <c r="AB864" s="139" t="s">
        <v>3348</v>
      </c>
    </row>
    <row r="865" spans="27:28" hidden="1">
      <c r="AA865" s="139" t="s">
        <v>3349</v>
      </c>
      <c r="AB865" s="139" t="s">
        <v>3350</v>
      </c>
    </row>
    <row r="866" spans="27:28" hidden="1">
      <c r="AA866" s="139" t="s">
        <v>3351</v>
      </c>
      <c r="AB866" s="139" t="s">
        <v>3352</v>
      </c>
    </row>
    <row r="867" spans="27:28" hidden="1">
      <c r="AA867" s="139" t="s">
        <v>3353</v>
      </c>
      <c r="AB867" s="139" t="s">
        <v>3354</v>
      </c>
    </row>
    <row r="868" spans="27:28" hidden="1">
      <c r="AA868" s="139" t="s">
        <v>3355</v>
      </c>
      <c r="AB868" s="139" t="s">
        <v>3356</v>
      </c>
    </row>
    <row r="869" spans="27:28" hidden="1">
      <c r="AA869" s="139" t="s">
        <v>983</v>
      </c>
      <c r="AB869" s="139" t="s">
        <v>984</v>
      </c>
    </row>
    <row r="870" spans="27:28" hidden="1">
      <c r="AA870" s="139" t="s">
        <v>985</v>
      </c>
      <c r="AB870" s="139" t="s">
        <v>986</v>
      </c>
    </row>
    <row r="871" spans="27:28" hidden="1">
      <c r="AA871" s="139" t="s">
        <v>987</v>
      </c>
      <c r="AB871" s="139" t="s">
        <v>988</v>
      </c>
    </row>
    <row r="872" spans="27:28" hidden="1">
      <c r="AA872" s="139" t="s">
        <v>1758</v>
      </c>
      <c r="AB872" s="139" t="s">
        <v>1759</v>
      </c>
    </row>
    <row r="873" spans="27:28" hidden="1">
      <c r="AA873" s="139" t="s">
        <v>1760</v>
      </c>
      <c r="AB873" s="139" t="s">
        <v>1761</v>
      </c>
    </row>
    <row r="874" spans="27:28" hidden="1">
      <c r="AA874" s="139" t="s">
        <v>3357</v>
      </c>
      <c r="AB874" s="139" t="s">
        <v>3358</v>
      </c>
    </row>
    <row r="875" spans="27:28" hidden="1">
      <c r="AA875" s="139" t="s">
        <v>3359</v>
      </c>
      <c r="AB875" s="139" t="s">
        <v>3360</v>
      </c>
    </row>
    <row r="876" spans="27:28" hidden="1">
      <c r="AA876" s="139" t="s">
        <v>3361</v>
      </c>
      <c r="AB876" s="139" t="s">
        <v>3362</v>
      </c>
    </row>
    <row r="877" spans="27:28" hidden="1">
      <c r="AA877" s="139" t="s">
        <v>3363</v>
      </c>
      <c r="AB877" s="139" t="s">
        <v>3364</v>
      </c>
    </row>
    <row r="878" spans="27:28" hidden="1">
      <c r="AA878" s="139" t="s">
        <v>3365</v>
      </c>
      <c r="AB878" s="139" t="s">
        <v>3364</v>
      </c>
    </row>
    <row r="879" spans="27:28" hidden="1">
      <c r="AA879" s="139" t="s">
        <v>3366</v>
      </c>
      <c r="AB879" s="139" t="s">
        <v>3367</v>
      </c>
    </row>
    <row r="880" spans="27:28" hidden="1">
      <c r="AA880" s="139" t="s">
        <v>3368</v>
      </c>
      <c r="AB880" s="139" t="s">
        <v>3369</v>
      </c>
    </row>
    <row r="881" spans="27:28" hidden="1">
      <c r="AA881" s="139" t="s">
        <v>989</v>
      </c>
      <c r="AB881" s="139" t="s">
        <v>339</v>
      </c>
    </row>
    <row r="882" spans="27:28" hidden="1">
      <c r="AA882" s="139" t="s">
        <v>990</v>
      </c>
      <c r="AB882" s="139" t="s">
        <v>340</v>
      </c>
    </row>
    <row r="883" spans="27:28" hidden="1">
      <c r="AA883" s="139" t="s">
        <v>991</v>
      </c>
      <c r="AB883" s="139" t="s">
        <v>992</v>
      </c>
    </row>
    <row r="884" spans="27:28" hidden="1">
      <c r="AA884" s="139" t="s">
        <v>993</v>
      </c>
      <c r="AB884" s="139" t="s">
        <v>994</v>
      </c>
    </row>
    <row r="885" spans="27:28" hidden="1">
      <c r="AA885" s="139" t="s">
        <v>1762</v>
      </c>
      <c r="AB885" s="139" t="s">
        <v>1315</v>
      </c>
    </row>
    <row r="886" spans="27:28" hidden="1">
      <c r="AA886" s="139" t="s">
        <v>3370</v>
      </c>
      <c r="AB886" s="139" t="s">
        <v>3371</v>
      </c>
    </row>
    <row r="887" spans="27:28" hidden="1">
      <c r="AA887" s="139" t="s">
        <v>3372</v>
      </c>
      <c r="AB887" s="139" t="s">
        <v>1322</v>
      </c>
    </row>
    <row r="888" spans="27:28" hidden="1">
      <c r="AA888" s="139" t="s">
        <v>995</v>
      </c>
      <c r="AB888" s="139" t="s">
        <v>996</v>
      </c>
    </row>
    <row r="889" spans="27:28" hidden="1">
      <c r="AA889" s="139" t="s">
        <v>997</v>
      </c>
      <c r="AB889" s="139" t="s">
        <v>998</v>
      </c>
    </row>
    <row r="890" spans="27:28" hidden="1">
      <c r="AA890" s="139" t="s">
        <v>999</v>
      </c>
      <c r="AB890" s="139" t="s">
        <v>1000</v>
      </c>
    </row>
    <row r="891" spans="27:28" hidden="1">
      <c r="AA891" s="139" t="s">
        <v>3373</v>
      </c>
      <c r="AB891" s="139" t="s">
        <v>3374</v>
      </c>
    </row>
    <row r="892" spans="27:28" hidden="1">
      <c r="AA892" s="139" t="s">
        <v>3375</v>
      </c>
      <c r="AB892" s="139" t="s">
        <v>3376</v>
      </c>
    </row>
    <row r="893" spans="27:28" hidden="1">
      <c r="AA893" s="139" t="s">
        <v>1001</v>
      </c>
      <c r="AB893" s="139" t="s">
        <v>1002</v>
      </c>
    </row>
    <row r="894" spans="27:28" hidden="1">
      <c r="AA894" s="139" t="s">
        <v>1003</v>
      </c>
      <c r="AB894" s="139" t="s">
        <v>1004</v>
      </c>
    </row>
    <row r="895" spans="27:28" hidden="1">
      <c r="AA895" s="139" t="s">
        <v>1005</v>
      </c>
      <c r="AB895" s="139" t="s">
        <v>1006</v>
      </c>
    </row>
    <row r="896" spans="27:28" hidden="1">
      <c r="AA896" s="139" t="s">
        <v>1007</v>
      </c>
      <c r="AB896" s="139" t="s">
        <v>1008</v>
      </c>
    </row>
    <row r="897" spans="27:28" hidden="1">
      <c r="AA897" s="139" t="s">
        <v>1009</v>
      </c>
      <c r="AB897" s="139" t="s">
        <v>1010</v>
      </c>
    </row>
    <row r="898" spans="27:28" hidden="1">
      <c r="AA898" s="139" t="s">
        <v>1011</v>
      </c>
      <c r="AB898" s="139" t="s">
        <v>1012</v>
      </c>
    </row>
    <row r="899" spans="27:28" hidden="1">
      <c r="AA899" s="139" t="s">
        <v>1013</v>
      </c>
      <c r="AB899" s="139" t="s">
        <v>1014</v>
      </c>
    </row>
    <row r="900" spans="27:28" hidden="1">
      <c r="AA900" s="139" t="s">
        <v>1015</v>
      </c>
      <c r="AB900" s="139" t="s">
        <v>1016</v>
      </c>
    </row>
    <row r="901" spans="27:28" hidden="1">
      <c r="AA901" s="139" t="s">
        <v>1017</v>
      </c>
      <c r="AB901" s="139" t="s">
        <v>1018</v>
      </c>
    </row>
    <row r="902" spans="27:28" hidden="1">
      <c r="AA902" s="139" t="s">
        <v>1019</v>
      </c>
      <c r="AB902" s="139" t="s">
        <v>1020</v>
      </c>
    </row>
    <row r="903" spans="27:28" hidden="1">
      <c r="AA903" s="139" t="s">
        <v>1021</v>
      </c>
      <c r="AB903" s="139" t="s">
        <v>1022</v>
      </c>
    </row>
    <row r="904" spans="27:28" hidden="1">
      <c r="AA904" s="139" t="s">
        <v>1023</v>
      </c>
      <c r="AB904" s="139" t="s">
        <v>1024</v>
      </c>
    </row>
    <row r="905" spans="27:28" hidden="1">
      <c r="AA905" s="139" t="s">
        <v>1025</v>
      </c>
      <c r="AB905" s="139" t="s">
        <v>1026</v>
      </c>
    </row>
    <row r="906" spans="27:28" hidden="1">
      <c r="AA906" s="139" t="s">
        <v>1027</v>
      </c>
      <c r="AB906" s="139" t="s">
        <v>1028</v>
      </c>
    </row>
    <row r="907" spans="27:28" hidden="1">
      <c r="AA907" s="139" t="s">
        <v>1029</v>
      </c>
      <c r="AB907" s="139" t="s">
        <v>1030</v>
      </c>
    </row>
    <row r="908" spans="27:28" hidden="1">
      <c r="AA908" s="139" t="s">
        <v>1031</v>
      </c>
      <c r="AB908" s="139" t="s">
        <v>1032</v>
      </c>
    </row>
    <row r="909" spans="27:28" hidden="1">
      <c r="AA909" s="139" t="s">
        <v>1033</v>
      </c>
      <c r="AB909" s="139" t="s">
        <v>1034</v>
      </c>
    </row>
    <row r="910" spans="27:28" hidden="1">
      <c r="AA910" s="139" t="s">
        <v>1035</v>
      </c>
      <c r="AB910" s="139" t="s">
        <v>1036</v>
      </c>
    </row>
    <row r="911" spans="27:28" hidden="1">
      <c r="AA911" s="139" t="s">
        <v>1037</v>
      </c>
      <c r="AB911" s="139" t="s">
        <v>1038</v>
      </c>
    </row>
    <row r="912" spans="27:28" hidden="1">
      <c r="AA912" s="139" t="s">
        <v>1039</v>
      </c>
      <c r="AB912" s="139" t="s">
        <v>1040</v>
      </c>
    </row>
    <row r="913" spans="27:28" hidden="1">
      <c r="AA913" s="139" t="s">
        <v>1041</v>
      </c>
      <c r="AB913" s="139" t="s">
        <v>1042</v>
      </c>
    </row>
    <row r="914" spans="27:28" hidden="1">
      <c r="AA914" s="139" t="s">
        <v>1043</v>
      </c>
      <c r="AB914" s="139" t="s">
        <v>1044</v>
      </c>
    </row>
    <row r="915" spans="27:28" hidden="1">
      <c r="AA915" s="139" t="s">
        <v>1045</v>
      </c>
      <c r="AB915" s="139" t="s">
        <v>1046</v>
      </c>
    </row>
    <row r="916" spans="27:28" hidden="1">
      <c r="AA916" s="139" t="s">
        <v>1047</v>
      </c>
      <c r="AB916" s="139" t="s">
        <v>1048</v>
      </c>
    </row>
    <row r="917" spans="27:28" hidden="1">
      <c r="AA917" s="139" t="s">
        <v>1049</v>
      </c>
      <c r="AB917" s="139" t="s">
        <v>1050</v>
      </c>
    </row>
    <row r="918" spans="27:28" hidden="1">
      <c r="AA918" s="139" t="s">
        <v>1763</v>
      </c>
      <c r="AB918" s="139" t="s">
        <v>1764</v>
      </c>
    </row>
    <row r="919" spans="27:28" hidden="1">
      <c r="AA919" s="139" t="s">
        <v>1765</v>
      </c>
      <c r="AB919" s="139" t="s">
        <v>1766</v>
      </c>
    </row>
    <row r="920" spans="27:28" hidden="1">
      <c r="AA920" s="139" t="s">
        <v>1767</v>
      </c>
      <c r="AB920" s="139" t="s">
        <v>1768</v>
      </c>
    </row>
    <row r="921" spans="27:28" hidden="1">
      <c r="AA921" s="139" t="s">
        <v>1769</v>
      </c>
      <c r="AB921" s="139" t="s">
        <v>1770</v>
      </c>
    </row>
    <row r="922" spans="27:28" hidden="1">
      <c r="AA922" s="139" t="s">
        <v>1771</v>
      </c>
      <c r="AB922" s="139" t="s">
        <v>1772</v>
      </c>
    </row>
    <row r="923" spans="27:28" hidden="1">
      <c r="AA923" s="139" t="s">
        <v>1773</v>
      </c>
      <c r="AB923" s="139" t="s">
        <v>1774</v>
      </c>
    </row>
    <row r="924" spans="27:28" hidden="1">
      <c r="AA924" s="139" t="s">
        <v>1775</v>
      </c>
      <c r="AB924" s="139" t="s">
        <v>1776</v>
      </c>
    </row>
    <row r="925" spans="27:28" hidden="1">
      <c r="AA925" s="139" t="s">
        <v>1777</v>
      </c>
      <c r="AB925" s="139" t="s">
        <v>1778</v>
      </c>
    </row>
    <row r="926" spans="27:28" hidden="1">
      <c r="AA926" s="139" t="s">
        <v>1779</v>
      </c>
      <c r="AB926" s="139" t="s">
        <v>1780</v>
      </c>
    </row>
    <row r="927" spans="27:28" hidden="1">
      <c r="AA927" s="139" t="s">
        <v>1781</v>
      </c>
      <c r="AB927" s="139" t="s">
        <v>1782</v>
      </c>
    </row>
    <row r="928" spans="27:28" hidden="1">
      <c r="AA928" s="139" t="s">
        <v>1783</v>
      </c>
      <c r="AB928" s="139" t="s">
        <v>1784</v>
      </c>
    </row>
    <row r="929" spans="27:28" hidden="1">
      <c r="AA929" s="139" t="s">
        <v>1785</v>
      </c>
      <c r="AB929" s="139" t="s">
        <v>1786</v>
      </c>
    </row>
    <row r="930" spans="27:28" hidden="1">
      <c r="AA930" s="139" t="s">
        <v>1787</v>
      </c>
      <c r="AB930" s="139" t="s">
        <v>1788</v>
      </c>
    </row>
    <row r="931" spans="27:28" hidden="1">
      <c r="AA931" s="139" t="s">
        <v>1789</v>
      </c>
      <c r="AB931" s="139" t="s">
        <v>1790</v>
      </c>
    </row>
    <row r="932" spans="27:28" hidden="1">
      <c r="AA932" s="139" t="s">
        <v>1791</v>
      </c>
      <c r="AB932" s="139" t="s">
        <v>1792</v>
      </c>
    </row>
    <row r="933" spans="27:28" hidden="1">
      <c r="AA933" s="139" t="s">
        <v>1793</v>
      </c>
      <c r="AB933" s="139" t="s">
        <v>1794</v>
      </c>
    </row>
    <row r="934" spans="27:28" hidden="1">
      <c r="AA934" s="139" t="s">
        <v>1795</v>
      </c>
      <c r="AB934" s="139" t="s">
        <v>1796</v>
      </c>
    </row>
    <row r="935" spans="27:28" hidden="1">
      <c r="AA935" s="139" t="s">
        <v>1797</v>
      </c>
      <c r="AB935" s="139" t="s">
        <v>1798</v>
      </c>
    </row>
    <row r="936" spans="27:28" hidden="1">
      <c r="AA936" s="139" t="s">
        <v>1799</v>
      </c>
      <c r="AB936" s="139" t="s">
        <v>1800</v>
      </c>
    </row>
    <row r="937" spans="27:28" hidden="1">
      <c r="AA937" s="139" t="s">
        <v>1801</v>
      </c>
      <c r="AB937" s="139" t="s">
        <v>1802</v>
      </c>
    </row>
    <row r="938" spans="27:28" hidden="1">
      <c r="AA938" s="139" t="s">
        <v>1803</v>
      </c>
      <c r="AB938" s="139" t="s">
        <v>1804</v>
      </c>
    </row>
    <row r="939" spans="27:28" hidden="1">
      <c r="AA939" s="139" t="s">
        <v>1805</v>
      </c>
      <c r="AB939" s="139" t="s">
        <v>1806</v>
      </c>
    </row>
    <row r="940" spans="27:28" hidden="1">
      <c r="AA940" s="139" t="s">
        <v>1807</v>
      </c>
      <c r="AB940" s="139" t="s">
        <v>1808</v>
      </c>
    </row>
    <row r="941" spans="27:28" hidden="1">
      <c r="AA941" s="139" t="s">
        <v>1809</v>
      </c>
      <c r="AB941" s="139" t="s">
        <v>1810</v>
      </c>
    </row>
    <row r="942" spans="27:28" hidden="1">
      <c r="AA942" s="139" t="s">
        <v>1811</v>
      </c>
      <c r="AB942" s="139" t="s">
        <v>1812</v>
      </c>
    </row>
    <row r="943" spans="27:28" hidden="1">
      <c r="AA943" s="139" t="s">
        <v>1813</v>
      </c>
      <c r="AB943" s="139" t="s">
        <v>1814</v>
      </c>
    </row>
    <row r="944" spans="27:28" hidden="1">
      <c r="AA944" s="139" t="s">
        <v>3377</v>
      </c>
      <c r="AB944" s="139" t="s">
        <v>3378</v>
      </c>
    </row>
    <row r="945" spans="27:28" hidden="1">
      <c r="AA945" s="139" t="s">
        <v>3379</v>
      </c>
      <c r="AB945" s="139" t="s">
        <v>3380</v>
      </c>
    </row>
    <row r="946" spans="27:28" hidden="1">
      <c r="AA946" s="139" t="s">
        <v>3381</v>
      </c>
      <c r="AB946" s="139" t="s">
        <v>3382</v>
      </c>
    </row>
    <row r="947" spans="27:28" hidden="1">
      <c r="AA947" s="139" t="s">
        <v>3383</v>
      </c>
      <c r="AB947" s="139" t="s">
        <v>3384</v>
      </c>
    </row>
    <row r="948" spans="27:28" hidden="1">
      <c r="AA948" s="139" t="s">
        <v>3385</v>
      </c>
      <c r="AB948" s="139" t="s">
        <v>3386</v>
      </c>
    </row>
    <row r="949" spans="27:28" hidden="1">
      <c r="AA949" s="139" t="s">
        <v>3387</v>
      </c>
      <c r="AB949" s="139" t="s">
        <v>3388</v>
      </c>
    </row>
    <row r="950" spans="27:28" hidden="1">
      <c r="AA950" s="139" t="s">
        <v>3389</v>
      </c>
      <c r="AB950" s="139" t="s">
        <v>3390</v>
      </c>
    </row>
    <row r="951" spans="27:28" hidden="1">
      <c r="AA951" s="139" t="s">
        <v>3391</v>
      </c>
      <c r="AB951" s="139" t="s">
        <v>3392</v>
      </c>
    </row>
    <row r="952" spans="27:28" hidden="1">
      <c r="AA952" s="139" t="s">
        <v>3393</v>
      </c>
      <c r="AB952" s="139" t="s">
        <v>3394</v>
      </c>
    </row>
    <row r="953" spans="27:28" hidden="1">
      <c r="AA953" s="139" t="s">
        <v>3395</v>
      </c>
      <c r="AB953" s="139" t="s">
        <v>3396</v>
      </c>
    </row>
    <row r="954" spans="27:28" hidden="1">
      <c r="AA954" s="139" t="s">
        <v>3397</v>
      </c>
      <c r="AB954" s="139" t="s">
        <v>3398</v>
      </c>
    </row>
    <row r="955" spans="27:28" hidden="1">
      <c r="AA955" s="139" t="s">
        <v>3399</v>
      </c>
      <c r="AB955" s="139" t="s">
        <v>3400</v>
      </c>
    </row>
    <row r="956" spans="27:28" hidden="1">
      <c r="AA956" s="139" t="s">
        <v>3401</v>
      </c>
      <c r="AB956" s="139" t="s">
        <v>3402</v>
      </c>
    </row>
    <row r="957" spans="27:28" hidden="1">
      <c r="AA957" s="139" t="s">
        <v>3403</v>
      </c>
      <c r="AB957" s="139" t="s">
        <v>3404</v>
      </c>
    </row>
    <row r="958" spans="27:28" hidden="1">
      <c r="AA958" s="139" t="s">
        <v>3405</v>
      </c>
      <c r="AB958" s="139" t="s">
        <v>3406</v>
      </c>
    </row>
    <row r="959" spans="27:28" hidden="1">
      <c r="AA959" s="139" t="s">
        <v>3407</v>
      </c>
      <c r="AB959" s="139" t="s">
        <v>3408</v>
      </c>
    </row>
    <row r="960" spans="27:28" hidden="1">
      <c r="AA960" s="139" t="s">
        <v>3409</v>
      </c>
      <c r="AB960" s="139" t="s">
        <v>3410</v>
      </c>
    </row>
    <row r="961" spans="27:28" hidden="1">
      <c r="AA961" s="139" t="s">
        <v>3411</v>
      </c>
      <c r="AB961" s="139" t="s">
        <v>3412</v>
      </c>
    </row>
    <row r="962" spans="27:28" hidden="1">
      <c r="AA962" s="139" t="s">
        <v>3413</v>
      </c>
      <c r="AB962" s="139" t="s">
        <v>3414</v>
      </c>
    </row>
    <row r="963" spans="27:28" hidden="1">
      <c r="AA963" s="139" t="s">
        <v>3415</v>
      </c>
      <c r="AB963" s="139" t="s">
        <v>3416</v>
      </c>
    </row>
    <row r="964" spans="27:28" hidden="1">
      <c r="AA964" s="139" t="s">
        <v>3417</v>
      </c>
      <c r="AB964" s="139" t="s">
        <v>3418</v>
      </c>
    </row>
    <row r="965" spans="27:28" hidden="1">
      <c r="AA965" s="139" t="s">
        <v>3419</v>
      </c>
      <c r="AB965" s="139" t="s">
        <v>3420</v>
      </c>
    </row>
    <row r="966" spans="27:28" hidden="1">
      <c r="AA966" s="139" t="s">
        <v>3421</v>
      </c>
      <c r="AB966" s="139" t="s">
        <v>3420</v>
      </c>
    </row>
    <row r="967" spans="27:28" hidden="1">
      <c r="AA967" s="139" t="s">
        <v>3422</v>
      </c>
      <c r="AB967" s="139" t="s">
        <v>3423</v>
      </c>
    </row>
    <row r="968" spans="27:28" hidden="1">
      <c r="AA968" s="139" t="s">
        <v>3424</v>
      </c>
      <c r="AB968" s="139" t="s">
        <v>3425</v>
      </c>
    </row>
    <row r="969" spans="27:28" hidden="1">
      <c r="AA969" s="139" t="s">
        <v>3426</v>
      </c>
      <c r="AB969" s="139" t="s">
        <v>3427</v>
      </c>
    </row>
    <row r="970" spans="27:28" hidden="1">
      <c r="AA970" s="139" t="s">
        <v>3428</v>
      </c>
      <c r="AB970" s="139" t="s">
        <v>3429</v>
      </c>
    </row>
    <row r="971" spans="27:28" hidden="1">
      <c r="AA971" s="139" t="s">
        <v>3430</v>
      </c>
      <c r="AB971" s="139" t="s">
        <v>3431</v>
      </c>
    </row>
    <row r="972" spans="27:28" hidden="1">
      <c r="AA972" s="139" t="s">
        <v>3432</v>
      </c>
      <c r="AB972" s="139" t="s">
        <v>3433</v>
      </c>
    </row>
    <row r="973" spans="27:28" hidden="1">
      <c r="AA973" s="139" t="s">
        <v>3434</v>
      </c>
      <c r="AB973" s="139" t="s">
        <v>3435</v>
      </c>
    </row>
    <row r="974" spans="27:28" hidden="1">
      <c r="AA974" s="139" t="s">
        <v>3436</v>
      </c>
      <c r="AB974" s="139" t="s">
        <v>3437</v>
      </c>
    </row>
    <row r="975" spans="27:28" hidden="1">
      <c r="AA975" s="139" t="s">
        <v>3438</v>
      </c>
      <c r="AB975" s="139" t="s">
        <v>3439</v>
      </c>
    </row>
    <row r="976" spans="27:28" hidden="1">
      <c r="AA976" s="139" t="s">
        <v>3440</v>
      </c>
      <c r="AB976" s="139" t="s">
        <v>3441</v>
      </c>
    </row>
    <row r="977" spans="27:28" hidden="1">
      <c r="AA977" s="139" t="s">
        <v>3442</v>
      </c>
      <c r="AB977" s="139" t="s">
        <v>3443</v>
      </c>
    </row>
    <row r="978" spans="27:28" hidden="1">
      <c r="AA978" s="139" t="s">
        <v>3444</v>
      </c>
      <c r="AB978" s="139" t="s">
        <v>3445</v>
      </c>
    </row>
    <row r="979" spans="27:28" hidden="1">
      <c r="AA979" s="139" t="s">
        <v>3446</v>
      </c>
      <c r="AB979" s="139" t="s">
        <v>3447</v>
      </c>
    </row>
    <row r="980" spans="27:28" hidden="1">
      <c r="AA980" s="139" t="s">
        <v>3448</v>
      </c>
      <c r="AB980" s="139" t="s">
        <v>3447</v>
      </c>
    </row>
    <row r="981" spans="27:28" hidden="1">
      <c r="AA981" s="139" t="s">
        <v>3449</v>
      </c>
      <c r="AB981" s="139" t="s">
        <v>3450</v>
      </c>
    </row>
    <row r="982" spans="27:28" hidden="1">
      <c r="AA982" s="139" t="s">
        <v>3451</v>
      </c>
      <c r="AB982" s="139" t="s">
        <v>3452</v>
      </c>
    </row>
    <row r="983" spans="27:28" hidden="1">
      <c r="AA983" s="139" t="s">
        <v>3453</v>
      </c>
      <c r="AB983" s="139" t="s">
        <v>3454</v>
      </c>
    </row>
    <row r="984" spans="27:28" hidden="1">
      <c r="AA984" s="139" t="s">
        <v>3455</v>
      </c>
      <c r="AB984" s="139" t="s">
        <v>3456</v>
      </c>
    </row>
    <row r="985" spans="27:28" hidden="1">
      <c r="AA985" s="139" t="s">
        <v>3457</v>
      </c>
      <c r="AB985" s="139" t="s">
        <v>1794</v>
      </c>
    </row>
    <row r="986" spans="27:28" hidden="1">
      <c r="AA986" s="139" t="s">
        <v>3458</v>
      </c>
      <c r="AB986" s="139" t="s">
        <v>3459</v>
      </c>
    </row>
    <row r="987" spans="27:28" hidden="1">
      <c r="AA987" s="139" t="s">
        <v>3460</v>
      </c>
      <c r="AB987" s="139" t="s">
        <v>3461</v>
      </c>
    </row>
    <row r="988" spans="27:28" hidden="1">
      <c r="AA988" s="139" t="s">
        <v>3462</v>
      </c>
      <c r="AB988" s="139" t="s">
        <v>3463</v>
      </c>
    </row>
    <row r="989" spans="27:28" hidden="1">
      <c r="AA989" s="139" t="s">
        <v>3464</v>
      </c>
      <c r="AB989" s="139" t="s">
        <v>3465</v>
      </c>
    </row>
    <row r="990" spans="27:28" hidden="1">
      <c r="AA990" s="139" t="s">
        <v>3466</v>
      </c>
      <c r="AB990" s="139" t="s">
        <v>3467</v>
      </c>
    </row>
    <row r="991" spans="27:28" hidden="1">
      <c r="AA991" s="139" t="s">
        <v>3468</v>
      </c>
      <c r="AB991" s="139" t="s">
        <v>3445</v>
      </c>
    </row>
    <row r="992" spans="27:28" hidden="1">
      <c r="AA992" s="139" t="s">
        <v>3469</v>
      </c>
      <c r="AB992" s="139" t="s">
        <v>3465</v>
      </c>
    </row>
    <row r="993" spans="27:28" hidden="1">
      <c r="AA993" s="139" t="s">
        <v>3470</v>
      </c>
      <c r="AB993" s="139" t="s">
        <v>3471</v>
      </c>
    </row>
    <row r="994" spans="27:28" hidden="1">
      <c r="AA994" s="139" t="s">
        <v>3472</v>
      </c>
      <c r="AB994" s="139" t="s">
        <v>3473</v>
      </c>
    </row>
    <row r="995" spans="27:28" hidden="1">
      <c r="AA995" s="139" t="s">
        <v>3474</v>
      </c>
      <c r="AB995" s="139" t="s">
        <v>3475</v>
      </c>
    </row>
    <row r="996" spans="27:28" hidden="1">
      <c r="AA996" s="139" t="s">
        <v>3476</v>
      </c>
      <c r="AB996" s="139" t="s">
        <v>3477</v>
      </c>
    </row>
    <row r="997" spans="27:28" hidden="1">
      <c r="AA997" s="139" t="s">
        <v>3478</v>
      </c>
      <c r="AB997" s="139" t="s">
        <v>3479</v>
      </c>
    </row>
    <row r="998" spans="27:28" hidden="1">
      <c r="AA998" s="139" t="s">
        <v>3480</v>
      </c>
      <c r="AB998" s="139" t="s">
        <v>3481</v>
      </c>
    </row>
    <row r="999" spans="27:28" hidden="1">
      <c r="AA999" s="139" t="s">
        <v>3482</v>
      </c>
      <c r="AB999" s="139" t="s">
        <v>3483</v>
      </c>
    </row>
    <row r="1000" spans="27:28" hidden="1">
      <c r="AA1000" s="139" t="s">
        <v>3484</v>
      </c>
      <c r="AB1000" s="139" t="s">
        <v>3485</v>
      </c>
    </row>
    <row r="1001" spans="27:28" hidden="1">
      <c r="AA1001" s="139" t="s">
        <v>1051</v>
      </c>
      <c r="AB1001" s="139" t="s">
        <v>339</v>
      </c>
    </row>
    <row r="1002" spans="27:28" hidden="1">
      <c r="AA1002" s="139" t="s">
        <v>1052</v>
      </c>
      <c r="AB1002" s="139" t="s">
        <v>340</v>
      </c>
    </row>
    <row r="1003" spans="27:28" hidden="1">
      <c r="AA1003" s="139" t="s">
        <v>1053</v>
      </c>
      <c r="AB1003" s="139" t="s">
        <v>1054</v>
      </c>
    </row>
    <row r="1004" spans="27:28" hidden="1">
      <c r="AA1004" s="139" t="s">
        <v>1055</v>
      </c>
      <c r="AB1004" s="139" t="s">
        <v>992</v>
      </c>
    </row>
    <row r="1005" spans="27:28" hidden="1">
      <c r="AA1005" s="139" t="s">
        <v>1815</v>
      </c>
      <c r="AB1005" s="139" t="s">
        <v>1816</v>
      </c>
    </row>
    <row r="1006" spans="27:28" hidden="1">
      <c r="AA1006" s="139" t="s">
        <v>1817</v>
      </c>
      <c r="AB1006" s="139" t="s">
        <v>1315</v>
      </c>
    </row>
    <row r="1007" spans="27:28" hidden="1">
      <c r="AA1007" s="139" t="s">
        <v>3486</v>
      </c>
      <c r="AB1007" s="139" t="s">
        <v>3371</v>
      </c>
    </row>
    <row r="1008" spans="27:28" hidden="1">
      <c r="AA1008" s="139" t="s">
        <v>1327</v>
      </c>
      <c r="AB1008" s="139" t="s">
        <v>1328</v>
      </c>
    </row>
    <row r="1009" spans="27:28" hidden="1">
      <c r="AA1009" s="139" t="s">
        <v>1329</v>
      </c>
      <c r="AB1009" s="139" t="s">
        <v>1330</v>
      </c>
    </row>
    <row r="1010" spans="27:28" hidden="1">
      <c r="AA1010" s="139" t="s">
        <v>1331</v>
      </c>
      <c r="AB1010" s="139" t="s">
        <v>1332</v>
      </c>
    </row>
    <row r="1011" spans="27:28" hidden="1">
      <c r="AA1011" s="139" t="s">
        <v>1333</v>
      </c>
      <c r="AB1011" s="139" t="s">
        <v>1334</v>
      </c>
    </row>
    <row r="1012" spans="27:28" hidden="1">
      <c r="AA1012" s="139" t="s">
        <v>1335</v>
      </c>
      <c r="AB1012" s="139" t="s">
        <v>1336</v>
      </c>
    </row>
    <row r="1013" spans="27:28" hidden="1">
      <c r="AA1013" s="139" t="s">
        <v>1337</v>
      </c>
      <c r="AB1013" s="139" t="s">
        <v>1338</v>
      </c>
    </row>
    <row r="1014" spans="27:28" hidden="1">
      <c r="AA1014" s="139" t="s">
        <v>1339</v>
      </c>
      <c r="AB1014" s="139" t="s">
        <v>1340</v>
      </c>
    </row>
    <row r="1015" spans="27:28" hidden="1">
      <c r="AA1015" s="139" t="s">
        <v>1341</v>
      </c>
      <c r="AB1015" s="139" t="s">
        <v>1342</v>
      </c>
    </row>
    <row r="1016" spans="27:28" hidden="1">
      <c r="AA1016" s="139" t="s">
        <v>1343</v>
      </c>
      <c r="AB1016" s="139" t="s">
        <v>1344</v>
      </c>
    </row>
    <row r="1017" spans="27:28" hidden="1">
      <c r="AA1017" s="139" t="s">
        <v>1345</v>
      </c>
      <c r="AB1017" s="139" t="s">
        <v>1346</v>
      </c>
    </row>
    <row r="1018" spans="27:28" hidden="1">
      <c r="AA1018" s="139" t="s">
        <v>1347</v>
      </c>
      <c r="AB1018" s="139" t="s">
        <v>1348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I5" sqref="I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4" t="s">
        <v>260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29" s="90" customFormat="1">
      <c r="B2" s="89"/>
      <c r="C2" s="89"/>
      <c r="D2" s="89"/>
      <c r="S2" s="91"/>
      <c r="W2" s="91" t="s">
        <v>261</v>
      </c>
    </row>
    <row r="3" spans="1:29" s="90" customFormat="1" ht="15.6" customHeight="1">
      <c r="B3" s="275" t="s">
        <v>262</v>
      </c>
      <c r="C3" s="276"/>
      <c r="D3" s="277" t="s">
        <v>756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9"/>
      <c r="V3" s="207"/>
    </row>
    <row r="4" spans="1:29" s="90" customFormat="1" ht="89.25">
      <c r="A4" s="92" t="s">
        <v>1912</v>
      </c>
      <c r="B4" s="92" t="s">
        <v>263</v>
      </c>
      <c r="C4" s="92" t="s">
        <v>264</v>
      </c>
      <c r="D4" s="255" t="s">
        <v>265</v>
      </c>
      <c r="E4" s="208" t="s">
        <v>345</v>
      </c>
      <c r="F4" s="208" t="s">
        <v>317</v>
      </c>
      <c r="G4" s="209" t="s">
        <v>19</v>
      </c>
      <c r="H4" s="209" t="s">
        <v>1373</v>
      </c>
      <c r="I4" s="209" t="s">
        <v>20</v>
      </c>
      <c r="J4" s="209" t="s">
        <v>266</v>
      </c>
      <c r="K4" s="209" t="s">
        <v>267</v>
      </c>
      <c r="L4" s="209" t="s">
        <v>1374</v>
      </c>
      <c r="M4" s="209" t="s">
        <v>268</v>
      </c>
      <c r="N4" s="209" t="s">
        <v>269</v>
      </c>
      <c r="O4" s="209" t="s">
        <v>270</v>
      </c>
      <c r="P4" s="209" t="s">
        <v>1375</v>
      </c>
      <c r="Q4" s="209" t="s">
        <v>1376</v>
      </c>
      <c r="R4" s="209" t="s">
        <v>1908</v>
      </c>
      <c r="S4" s="93" t="s">
        <v>3492</v>
      </c>
      <c r="T4" s="209" t="s">
        <v>271</v>
      </c>
      <c r="U4" s="93" t="s">
        <v>272</v>
      </c>
      <c r="V4" s="93" t="s">
        <v>309</v>
      </c>
      <c r="W4" s="93" t="s">
        <v>1349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2174960</v>
      </c>
      <c r="E5" s="3">
        <v>20000</v>
      </c>
      <c r="F5" s="3"/>
      <c r="G5" s="3">
        <v>1500000</v>
      </c>
      <c r="H5" s="3"/>
      <c r="I5" s="3"/>
      <c r="J5" s="3">
        <v>480000</v>
      </c>
      <c r="K5" s="3">
        <v>12460</v>
      </c>
      <c r="L5" s="3"/>
      <c r="M5" s="3"/>
      <c r="N5" s="3"/>
      <c r="O5" s="3"/>
      <c r="P5" s="3"/>
      <c r="Q5" s="3"/>
      <c r="R5" s="3"/>
      <c r="S5" s="3"/>
      <c r="T5" s="3">
        <v>162500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341</v>
      </c>
      <c r="D6" s="70">
        <f t="shared" si="0"/>
        <v>14252298</v>
      </c>
      <c r="E6" s="14">
        <f>+E27+E34</f>
        <v>12053298</v>
      </c>
      <c r="F6" s="14">
        <f t="shared" ref="F6:V6" si="1">+F27+F34</f>
        <v>0</v>
      </c>
      <c r="G6" s="14">
        <f t="shared" si="1"/>
        <v>2091000</v>
      </c>
      <c r="H6" s="14">
        <f>+H27+H34</f>
        <v>0</v>
      </c>
      <c r="I6" s="14">
        <f t="shared" ref="I6" si="2">+I27+I34</f>
        <v>0</v>
      </c>
      <c r="J6" s="14">
        <f t="shared" si="1"/>
        <v>0</v>
      </c>
      <c r="K6" s="14">
        <f t="shared" si="1"/>
        <v>100000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8000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344</v>
      </c>
      <c r="D7" s="70">
        <f t="shared" si="0"/>
        <v>-1347400</v>
      </c>
      <c r="E7" s="259">
        <v>0</v>
      </c>
      <c r="F7" s="259"/>
      <c r="G7" s="259">
        <v>-1253700</v>
      </c>
      <c r="H7" s="259"/>
      <c r="I7" s="259"/>
      <c r="J7" s="259">
        <v>-75700</v>
      </c>
      <c r="K7" s="259"/>
      <c r="L7" s="259"/>
      <c r="M7" s="259"/>
      <c r="N7" s="259"/>
      <c r="O7" s="259"/>
      <c r="P7" s="259"/>
      <c r="Q7" s="259"/>
      <c r="R7" s="259"/>
      <c r="S7" s="259"/>
      <c r="T7" s="259">
        <v>-18000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273</v>
      </c>
      <c r="D8" s="70">
        <f t="shared" si="0"/>
        <v>15079858</v>
      </c>
      <c r="E8" s="14">
        <f>+E5+E6+E7</f>
        <v>12073298</v>
      </c>
      <c r="F8" s="14">
        <f t="shared" ref="F8:V8" si="3">+F5+F6+F7</f>
        <v>0</v>
      </c>
      <c r="G8" s="14">
        <f t="shared" si="3"/>
        <v>2337300</v>
      </c>
      <c r="H8" s="14">
        <f>+H5+H6+H7</f>
        <v>0</v>
      </c>
      <c r="I8" s="14">
        <f t="shared" ref="I8" si="4">+I5+I6+I7</f>
        <v>0</v>
      </c>
      <c r="J8" s="14">
        <f t="shared" si="3"/>
        <v>404300</v>
      </c>
      <c r="K8" s="14">
        <f t="shared" si="3"/>
        <v>112460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152500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228</v>
      </c>
      <c r="D9" s="70">
        <f t="shared" si="0"/>
        <v>15079858</v>
      </c>
      <c r="E9" s="134">
        <f>+'PLAN RASHODA I IZDATAKA'!E3</f>
        <v>12073298</v>
      </c>
      <c r="F9" s="134">
        <f>+'PLAN RASHODA I IZDATAKA'!F3</f>
        <v>0</v>
      </c>
      <c r="G9" s="134">
        <f>+'PLAN RASHODA I IZDATAKA'!G3</f>
        <v>2337300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404300</v>
      </c>
      <c r="K9" s="134">
        <f>+'PLAN RASHODA I IZDATAKA'!K3</f>
        <v>112460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152500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343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1378</v>
      </c>
      <c r="C11" s="110" t="s">
        <v>1379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274</v>
      </c>
      <c r="C12" s="110" t="s">
        <v>275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276</v>
      </c>
      <c r="C13" s="96" t="s">
        <v>277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278</v>
      </c>
      <c r="C14" s="96" t="s">
        <v>279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735</v>
      </c>
      <c r="C15" s="96" t="s">
        <v>736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280</v>
      </c>
      <c r="C16" s="96" t="s">
        <v>281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282</v>
      </c>
      <c r="C17" s="96" t="s">
        <v>41</v>
      </c>
      <c r="D17" s="70">
        <f t="shared" si="0"/>
        <v>100000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100000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283</v>
      </c>
      <c r="C18" s="96" t="s">
        <v>284</v>
      </c>
      <c r="D18" s="70">
        <f t="shared" si="0"/>
        <v>1000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285</v>
      </c>
      <c r="C19" s="96" t="s">
        <v>286</v>
      </c>
      <c r="D19" s="70">
        <f t="shared" si="0"/>
        <v>90000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90000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738</v>
      </c>
      <c r="C20" s="96" t="s">
        <v>737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287</v>
      </c>
      <c r="C21" s="96" t="s">
        <v>288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289</v>
      </c>
      <c r="C22" s="96" t="s">
        <v>290</v>
      </c>
      <c r="D22" s="70">
        <f t="shared" si="0"/>
        <v>2000000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2000000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291</v>
      </c>
      <c r="C23" s="96" t="s">
        <v>292</v>
      </c>
      <c r="D23" s="70">
        <f t="shared" si="0"/>
        <v>8000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8000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293</v>
      </c>
      <c r="C24" s="96" t="s">
        <v>253</v>
      </c>
      <c r="D24" s="70">
        <f t="shared" si="0"/>
        <v>12053298</v>
      </c>
      <c r="E24" s="186">
        <f>SUMIFS('Plan prihoda za unos u SAP'!$G$3:$G$501,'Plan prihoda za unos u SAP'!$C$3:$C$501,"=11",'Plan prihoda za unos u SAP'!$K$3:$K$501,"=671")</f>
        <v>12053298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294</v>
      </c>
      <c r="C25" s="96" t="s">
        <v>295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296</v>
      </c>
      <c r="C26" s="96" t="s">
        <v>297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298</v>
      </c>
      <c r="C27" s="99" t="s">
        <v>299</v>
      </c>
      <c r="D27" s="70">
        <f t="shared" si="0"/>
        <v>14252298</v>
      </c>
      <c r="E27" s="4">
        <f>SUM(E11:E26)</f>
        <v>12053298</v>
      </c>
      <c r="F27" s="4">
        <f t="shared" ref="F27:W27" si="7">SUM(F11:F26)</f>
        <v>0</v>
      </c>
      <c r="G27" s="4">
        <f t="shared" si="7"/>
        <v>2091000</v>
      </c>
      <c r="H27" s="4">
        <f t="shared" si="7"/>
        <v>0</v>
      </c>
      <c r="I27" s="4">
        <f t="shared" si="7"/>
        <v>0</v>
      </c>
      <c r="J27" s="4">
        <f t="shared" si="7"/>
        <v>0</v>
      </c>
      <c r="K27" s="4">
        <f t="shared" si="7"/>
        <v>100000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8000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310</v>
      </c>
      <c r="C28" s="100" t="s">
        <v>311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312</v>
      </c>
      <c r="C29" s="100" t="s">
        <v>313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300</v>
      </c>
      <c r="C30" s="100" t="s">
        <v>301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302</v>
      </c>
      <c r="C31" s="100" t="s">
        <v>303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304</v>
      </c>
      <c r="C32" s="100" t="s">
        <v>305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314</v>
      </c>
      <c r="C33" s="100" t="s">
        <v>315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306</v>
      </c>
      <c r="C34" s="99" t="s">
        <v>299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1380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1381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1910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1382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316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307</v>
      </c>
      <c r="C40" s="99" t="s">
        <v>299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308</v>
      </c>
      <c r="C41" s="255"/>
      <c r="D41" s="70">
        <f t="shared" si="0"/>
        <v>14252298</v>
      </c>
      <c r="E41" s="71">
        <f>+E40+E34+E27</f>
        <v>12053298</v>
      </c>
      <c r="F41" s="71">
        <f>+F40+F34+F27</f>
        <v>0</v>
      </c>
      <c r="G41" s="71">
        <f t="shared" ref="G41:W41" si="11">+G40+G34+G27</f>
        <v>2091000</v>
      </c>
      <c r="H41" s="71">
        <f t="shared" si="11"/>
        <v>0</v>
      </c>
      <c r="I41" s="71">
        <f t="shared" si="11"/>
        <v>0</v>
      </c>
      <c r="J41" s="71">
        <f t="shared" si="11"/>
        <v>0</v>
      </c>
      <c r="K41" s="71">
        <f t="shared" si="11"/>
        <v>100000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8000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5" t="s">
        <v>262</v>
      </c>
      <c r="C43" s="276"/>
      <c r="D43" s="277" t="s">
        <v>1914</v>
      </c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9"/>
      <c r="V43" s="207"/>
    </row>
    <row r="44" spans="1:29" s="90" customFormat="1" ht="89.25">
      <c r="A44" s="92" t="s">
        <v>1912</v>
      </c>
      <c r="B44" s="92" t="s">
        <v>263</v>
      </c>
      <c r="C44" s="92" t="s">
        <v>264</v>
      </c>
      <c r="D44" s="255" t="s">
        <v>265</v>
      </c>
      <c r="E44" s="208" t="s">
        <v>345</v>
      </c>
      <c r="F44" s="208" t="s">
        <v>317</v>
      </c>
      <c r="G44" s="209" t="s">
        <v>19</v>
      </c>
      <c r="H44" s="209" t="s">
        <v>1373</v>
      </c>
      <c r="I44" s="209" t="s">
        <v>20</v>
      </c>
      <c r="J44" s="209" t="s">
        <v>266</v>
      </c>
      <c r="K44" s="209" t="s">
        <v>267</v>
      </c>
      <c r="L44" s="209" t="s">
        <v>1374</v>
      </c>
      <c r="M44" s="209" t="s">
        <v>268</v>
      </c>
      <c r="N44" s="209" t="s">
        <v>269</v>
      </c>
      <c r="O44" s="209" t="s">
        <v>270</v>
      </c>
      <c r="P44" s="209" t="s">
        <v>1375</v>
      </c>
      <c r="Q44" s="209" t="s">
        <v>1376</v>
      </c>
      <c r="R44" s="209" t="s">
        <v>1908</v>
      </c>
      <c r="S44" s="93" t="s">
        <v>3492</v>
      </c>
      <c r="T44" s="209" t="s">
        <v>271</v>
      </c>
      <c r="U44" s="93" t="s">
        <v>272</v>
      </c>
      <c r="V44" s="93" t="s">
        <v>309</v>
      </c>
      <c r="W44" s="93" t="s">
        <v>1349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1347400</v>
      </c>
      <c r="E45" s="185">
        <f>-E7</f>
        <v>0</v>
      </c>
      <c r="F45" s="185">
        <f>-F7</f>
        <v>0</v>
      </c>
      <c r="G45" s="185">
        <f t="shared" ref="G45:W45" si="13">-G7</f>
        <v>1253700</v>
      </c>
      <c r="H45" s="185">
        <f t="shared" si="13"/>
        <v>0</v>
      </c>
      <c r="I45" s="185">
        <f t="shared" si="13"/>
        <v>0</v>
      </c>
      <c r="J45" s="185">
        <f t="shared" si="13"/>
        <v>75700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18000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341</v>
      </c>
      <c r="D46" s="70">
        <f t="shared" si="12"/>
        <v>14606570</v>
      </c>
      <c r="E46" s="14">
        <f t="shared" ref="E46:W46" si="14">+E67+E74</f>
        <v>12174570</v>
      </c>
      <c r="F46" s="14">
        <f t="shared" si="14"/>
        <v>0</v>
      </c>
      <c r="G46" s="14">
        <f t="shared" si="14"/>
        <v>2341000</v>
      </c>
      <c r="H46" s="14">
        <f>+H67+H74</f>
        <v>0</v>
      </c>
      <c r="I46" s="14">
        <f t="shared" si="14"/>
        <v>0</v>
      </c>
      <c r="J46" s="14">
        <f t="shared" si="14"/>
        <v>0</v>
      </c>
      <c r="K46" s="14">
        <f t="shared" si="14"/>
        <v>83000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8000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344</v>
      </c>
      <c r="D47" s="70">
        <f t="shared" si="12"/>
        <v>-817400</v>
      </c>
      <c r="E47" s="113"/>
      <c r="F47" s="113"/>
      <c r="G47" s="113">
        <v>-788400</v>
      </c>
      <c r="H47" s="113"/>
      <c r="I47" s="113"/>
      <c r="J47" s="113">
        <v>-29000</v>
      </c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273</v>
      </c>
      <c r="D48" s="70">
        <f t="shared" si="12"/>
        <v>15136570</v>
      </c>
      <c r="E48" s="14">
        <f>+E45+E46+E47</f>
        <v>12174570</v>
      </c>
      <c r="F48" s="14">
        <f t="shared" ref="F48:W48" si="15">+F45+F46+F47</f>
        <v>0</v>
      </c>
      <c r="G48" s="14">
        <f t="shared" si="15"/>
        <v>2806300</v>
      </c>
      <c r="H48" s="14">
        <f>+H45+H46+H47</f>
        <v>0</v>
      </c>
      <c r="I48" s="14">
        <f t="shared" si="15"/>
        <v>0</v>
      </c>
      <c r="J48" s="14">
        <f t="shared" si="15"/>
        <v>46700</v>
      </c>
      <c r="K48" s="14">
        <f t="shared" si="15"/>
        <v>83000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26000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228</v>
      </c>
      <c r="D49" s="70">
        <f t="shared" si="12"/>
        <v>15136570</v>
      </c>
      <c r="E49" s="134">
        <f>+'PLAN RASHODA I IZDATAKA'!E71</f>
        <v>12174570</v>
      </c>
      <c r="F49" s="134">
        <f>+'PLAN RASHODA I IZDATAKA'!F71</f>
        <v>0</v>
      </c>
      <c r="G49" s="134">
        <f>+'PLAN RASHODA I IZDATAKA'!G71</f>
        <v>2806300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46700</v>
      </c>
      <c r="K49" s="134">
        <f>+'PLAN RASHODA I IZDATAKA'!K71</f>
        <v>83000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26000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343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1378</v>
      </c>
      <c r="C51" s="110" t="s">
        <v>1379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274</v>
      </c>
      <c r="C52" s="96" t="s">
        <v>275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276</v>
      </c>
      <c r="C53" s="96" t="s">
        <v>277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278</v>
      </c>
      <c r="C54" s="96" t="s">
        <v>279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735</v>
      </c>
      <c r="C55" s="96" t="s">
        <v>736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280</v>
      </c>
      <c r="C56" s="96" t="s">
        <v>281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282</v>
      </c>
      <c r="C57" s="96" t="s">
        <v>41</v>
      </c>
      <c r="D57" s="70">
        <f t="shared" si="12"/>
        <v>83000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83000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283</v>
      </c>
      <c r="C58" s="96" t="s">
        <v>284</v>
      </c>
      <c r="D58" s="70">
        <f t="shared" si="12"/>
        <v>1000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285</v>
      </c>
      <c r="C59" s="96" t="s">
        <v>286</v>
      </c>
      <c r="D59" s="70">
        <f t="shared" si="12"/>
        <v>90000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90000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738</v>
      </c>
      <c r="C60" s="96" t="s">
        <v>737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287</v>
      </c>
      <c r="C61" s="96" t="s">
        <v>288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289</v>
      </c>
      <c r="C62" s="96" t="s">
        <v>290</v>
      </c>
      <c r="D62" s="70">
        <f t="shared" si="12"/>
        <v>2250000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2250000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291</v>
      </c>
      <c r="C63" s="96" t="s">
        <v>292</v>
      </c>
      <c r="D63" s="70">
        <f t="shared" si="12"/>
        <v>8000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8000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293</v>
      </c>
      <c r="C64" s="96" t="s">
        <v>253</v>
      </c>
      <c r="D64" s="70">
        <f t="shared" si="12"/>
        <v>12174570</v>
      </c>
      <c r="E64" s="186">
        <f>SUMIFS('Plan prihoda za unos u SAP'!$H$3:$H$501,'Plan prihoda za unos u SAP'!$C$3:$C$501,"=11",'Plan prihoda za unos u SAP'!$K$3:$K$501,"=671")</f>
        <v>12174570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294</v>
      </c>
      <c r="C65" s="96" t="s">
        <v>295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296</v>
      </c>
      <c r="C66" s="96" t="s">
        <v>297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298</v>
      </c>
      <c r="C67" s="99" t="s">
        <v>299</v>
      </c>
      <c r="D67" s="70">
        <f t="shared" si="12"/>
        <v>14606570</v>
      </c>
      <c r="E67" s="4">
        <f>SUM(E51:E66)</f>
        <v>12174570</v>
      </c>
      <c r="F67" s="4">
        <f t="shared" ref="F67:W67" si="17">SUM(F51:F66)</f>
        <v>0</v>
      </c>
      <c r="G67" s="4">
        <f t="shared" si="17"/>
        <v>2341000</v>
      </c>
      <c r="H67" s="4">
        <f t="shared" si="17"/>
        <v>0</v>
      </c>
      <c r="I67" s="4">
        <f t="shared" si="17"/>
        <v>0</v>
      </c>
      <c r="J67" s="4">
        <f>SUM(J51:J66)</f>
        <v>0</v>
      </c>
      <c r="K67" s="4">
        <f t="shared" si="17"/>
        <v>83000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8000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310</v>
      </c>
      <c r="C68" s="100" t="s">
        <v>311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312</v>
      </c>
      <c r="C69" s="100" t="s">
        <v>313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300</v>
      </c>
      <c r="C70" s="100" t="s">
        <v>301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302</v>
      </c>
      <c r="C71" s="100" t="s">
        <v>303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304</v>
      </c>
      <c r="C72" s="100" t="s">
        <v>305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314</v>
      </c>
      <c r="C73" s="100" t="s">
        <v>315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306</v>
      </c>
      <c r="C74" s="99" t="s">
        <v>299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1380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1381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1910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1382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316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307</v>
      </c>
      <c r="C80" s="99" t="s">
        <v>299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308</v>
      </c>
      <c r="C81" s="255"/>
      <c r="D81" s="71">
        <f t="shared" si="12"/>
        <v>14606570</v>
      </c>
      <c r="E81" s="71">
        <f>+E80+E74+E67</f>
        <v>12174570</v>
      </c>
      <c r="F81" s="71">
        <f>+F80+F74+F67</f>
        <v>0</v>
      </c>
      <c r="G81" s="71">
        <f t="shared" ref="G81:W81" si="21">+G80+G74+G67</f>
        <v>2341000</v>
      </c>
      <c r="H81" s="71">
        <f t="shared" si="21"/>
        <v>0</v>
      </c>
      <c r="I81" s="71">
        <f t="shared" si="21"/>
        <v>0</v>
      </c>
      <c r="J81" s="71">
        <f t="shared" si="21"/>
        <v>0</v>
      </c>
      <c r="K81" s="71">
        <f t="shared" si="21"/>
        <v>83000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8000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5" t="s">
        <v>262</v>
      </c>
      <c r="C83" s="276"/>
      <c r="D83" s="277" t="s">
        <v>1988</v>
      </c>
      <c r="E83" s="278"/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9"/>
      <c r="V83" s="207"/>
    </row>
    <row r="84" spans="1:29" s="90" customFormat="1" ht="89.25">
      <c r="A84" s="92" t="s">
        <v>1912</v>
      </c>
      <c r="B84" s="92" t="s">
        <v>263</v>
      </c>
      <c r="C84" s="92" t="s">
        <v>264</v>
      </c>
      <c r="D84" s="255" t="s">
        <v>265</v>
      </c>
      <c r="E84" s="240" t="s">
        <v>345</v>
      </c>
      <c r="F84" s="240" t="s">
        <v>317</v>
      </c>
      <c r="G84" s="241" t="s">
        <v>19</v>
      </c>
      <c r="H84" s="241" t="s">
        <v>1373</v>
      </c>
      <c r="I84" s="241" t="s">
        <v>20</v>
      </c>
      <c r="J84" s="241" t="s">
        <v>266</v>
      </c>
      <c r="K84" s="241" t="s">
        <v>267</v>
      </c>
      <c r="L84" s="241" t="s">
        <v>1374</v>
      </c>
      <c r="M84" s="241" t="s">
        <v>268</v>
      </c>
      <c r="N84" s="241" t="s">
        <v>269</v>
      </c>
      <c r="O84" s="241" t="s">
        <v>270</v>
      </c>
      <c r="P84" s="241" t="s">
        <v>1375</v>
      </c>
      <c r="Q84" s="241" t="s">
        <v>1376</v>
      </c>
      <c r="R84" s="241" t="s">
        <v>1908</v>
      </c>
      <c r="S84" s="93" t="s">
        <v>3492</v>
      </c>
      <c r="T84" s="93" t="s">
        <v>271</v>
      </c>
      <c r="U84" s="93" t="s">
        <v>272</v>
      </c>
      <c r="V84" s="93" t="s">
        <v>309</v>
      </c>
      <c r="W84" s="93" t="s">
        <v>1349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817400</v>
      </c>
      <c r="E85" s="185">
        <f>-E47</f>
        <v>0</v>
      </c>
      <c r="F85" s="185">
        <f>-F47</f>
        <v>0</v>
      </c>
      <c r="G85" s="185">
        <f t="shared" ref="G85:W85" si="23">-G47</f>
        <v>788400</v>
      </c>
      <c r="H85" s="185">
        <f t="shared" si="23"/>
        <v>0</v>
      </c>
      <c r="I85" s="185">
        <f t="shared" si="23"/>
        <v>0</v>
      </c>
      <c r="J85" s="185">
        <f t="shared" si="23"/>
        <v>29000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341</v>
      </c>
      <c r="D86" s="70">
        <f t="shared" si="22"/>
        <v>14846570</v>
      </c>
      <c r="E86" s="14">
        <f t="shared" ref="E86:W86" si="24">+E107+E114</f>
        <v>12174570</v>
      </c>
      <c r="F86" s="14">
        <f t="shared" si="24"/>
        <v>0</v>
      </c>
      <c r="G86" s="14">
        <f t="shared" si="24"/>
        <v>2591000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81000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344</v>
      </c>
      <c r="D87" s="70">
        <f t="shared" si="22"/>
        <v>-468450</v>
      </c>
      <c r="E87" s="113"/>
      <c r="F87" s="113"/>
      <c r="G87" s="113">
        <v>-468450</v>
      </c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273</v>
      </c>
      <c r="D88" s="70">
        <f t="shared" si="22"/>
        <v>15195520</v>
      </c>
      <c r="E88" s="14">
        <f>+E85+E86+E87</f>
        <v>12174570</v>
      </c>
      <c r="F88" s="14">
        <f t="shared" ref="F88:W88" si="25">+F85+F86+F87</f>
        <v>0</v>
      </c>
      <c r="G88" s="14">
        <f t="shared" si="25"/>
        <v>2910950</v>
      </c>
      <c r="H88" s="14">
        <f>+H85+H86+H87</f>
        <v>0</v>
      </c>
      <c r="I88" s="14">
        <f t="shared" si="25"/>
        <v>0</v>
      </c>
      <c r="J88" s="14">
        <f t="shared" si="25"/>
        <v>29000</v>
      </c>
      <c r="K88" s="14">
        <f t="shared" si="25"/>
        <v>81000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228</v>
      </c>
      <c r="D89" s="70">
        <f t="shared" si="22"/>
        <v>15195520</v>
      </c>
      <c r="E89" s="134">
        <f>+'PLAN RASHODA I IZDATAKA'!E91</f>
        <v>12174570</v>
      </c>
      <c r="F89" s="134">
        <f>+'PLAN RASHODA I IZDATAKA'!F91</f>
        <v>0</v>
      </c>
      <c r="G89" s="134">
        <f>+'PLAN RASHODA I IZDATAKA'!G91</f>
        <v>2910950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29000</v>
      </c>
      <c r="K89" s="134">
        <f>+'PLAN RASHODA I IZDATAKA'!K91</f>
        <v>81000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343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1378</v>
      </c>
      <c r="C91" s="110" t="s">
        <v>1379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274</v>
      </c>
      <c r="C92" s="96" t="s">
        <v>275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276</v>
      </c>
      <c r="C93" s="96" t="s">
        <v>277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278</v>
      </c>
      <c r="C94" s="96" t="s">
        <v>279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735</v>
      </c>
      <c r="C95" s="96" t="s">
        <v>736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280</v>
      </c>
      <c r="C96" s="96" t="s">
        <v>281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282</v>
      </c>
      <c r="C97" s="96" t="s">
        <v>41</v>
      </c>
      <c r="D97" s="70">
        <f t="shared" si="22"/>
        <v>81000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81000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283</v>
      </c>
      <c r="C98" s="96" t="s">
        <v>284</v>
      </c>
      <c r="D98" s="70">
        <f t="shared" si="22"/>
        <v>1000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285</v>
      </c>
      <c r="C99" s="96" t="s">
        <v>286</v>
      </c>
      <c r="D99" s="70">
        <f t="shared" si="22"/>
        <v>90000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90000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738</v>
      </c>
      <c r="C100" s="96" t="s">
        <v>737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287</v>
      </c>
      <c r="C101" s="96" t="s">
        <v>288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289</v>
      </c>
      <c r="C102" s="96" t="s">
        <v>290</v>
      </c>
      <c r="D102" s="70">
        <f t="shared" si="22"/>
        <v>2500000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2500000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291</v>
      </c>
      <c r="C103" s="96" t="s">
        <v>292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293</v>
      </c>
      <c r="C104" s="129" t="s">
        <v>253</v>
      </c>
      <c r="D104" s="70">
        <f t="shared" si="22"/>
        <v>12174570</v>
      </c>
      <c r="E104" s="186">
        <f>SUMIFS('Plan prihoda za unos u SAP'!$I$3:$I$501,'Plan prihoda za unos u SAP'!$C$3:$C$501,"=11",'Plan prihoda za unos u SAP'!$K$3:$K$501,"=671")</f>
        <v>12174570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294</v>
      </c>
      <c r="C105" s="96" t="s">
        <v>295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296</v>
      </c>
      <c r="C106" s="96" t="s">
        <v>297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298</v>
      </c>
      <c r="C107" s="99" t="s">
        <v>299</v>
      </c>
      <c r="D107" s="70">
        <f t="shared" si="22"/>
        <v>14846570</v>
      </c>
      <c r="E107" s="4">
        <f>SUM(E91:E106)</f>
        <v>12174570</v>
      </c>
      <c r="F107" s="4">
        <f t="shared" ref="F107:W107" si="27">SUM(F91:F106)</f>
        <v>0</v>
      </c>
      <c r="G107" s="4">
        <f t="shared" si="27"/>
        <v>2591000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81000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310</v>
      </c>
      <c r="C108" s="100" t="s">
        <v>311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312</v>
      </c>
      <c r="C109" s="100" t="s">
        <v>313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300</v>
      </c>
      <c r="C110" s="100" t="s">
        <v>301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302</v>
      </c>
      <c r="C111" s="100" t="s">
        <v>303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304</v>
      </c>
      <c r="C112" s="100" t="s">
        <v>305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314</v>
      </c>
      <c r="C113" s="100" t="s">
        <v>315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306</v>
      </c>
      <c r="C114" s="99" t="s">
        <v>299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1380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1381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1910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1382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316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307</v>
      </c>
      <c r="C120" s="99" t="s">
        <v>299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308</v>
      </c>
      <c r="C121" s="255"/>
      <c r="D121" s="71">
        <f t="shared" si="22"/>
        <v>14846570</v>
      </c>
      <c r="E121" s="71">
        <f>+E120+E114+E107</f>
        <v>12174570</v>
      </c>
      <c r="F121" s="71">
        <f>+F120+F114+F107</f>
        <v>0</v>
      </c>
      <c r="G121" s="71">
        <f t="shared" ref="G121:W121" si="31">+G120+G114+G107</f>
        <v>2591000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81000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8" scale="60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0" t="s">
        <v>3491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</row>
    <row r="2" spans="1:263" s="74" customFormat="1" ht="63.75">
      <c r="A2" s="93" t="s">
        <v>1912</v>
      </c>
      <c r="B2" s="93" t="s">
        <v>199</v>
      </c>
      <c r="C2" s="93" t="s">
        <v>200</v>
      </c>
      <c r="D2" s="2" t="s">
        <v>3493</v>
      </c>
      <c r="E2" s="2" t="s">
        <v>40</v>
      </c>
      <c r="F2" s="2" t="s">
        <v>317</v>
      </c>
      <c r="G2" s="93" t="s">
        <v>19</v>
      </c>
      <c r="H2" s="93" t="s">
        <v>1373</v>
      </c>
      <c r="I2" s="93" t="s">
        <v>20</v>
      </c>
      <c r="J2" s="93" t="s">
        <v>266</v>
      </c>
      <c r="K2" s="93" t="s">
        <v>267</v>
      </c>
      <c r="L2" s="93" t="s">
        <v>1374</v>
      </c>
      <c r="M2" s="93" t="s">
        <v>268</v>
      </c>
      <c r="N2" s="93" t="s">
        <v>269</v>
      </c>
      <c r="O2" s="93" t="s">
        <v>270</v>
      </c>
      <c r="P2" s="93" t="s">
        <v>1375</v>
      </c>
      <c r="Q2" s="93" t="s">
        <v>1376</v>
      </c>
      <c r="R2" s="93" t="s">
        <v>1908</v>
      </c>
      <c r="S2" s="93" t="s">
        <v>3492</v>
      </c>
      <c r="T2" s="93" t="s">
        <v>271</v>
      </c>
      <c r="U2" s="93" t="s">
        <v>272</v>
      </c>
      <c r="V2" s="93" t="s">
        <v>1350</v>
      </c>
      <c r="W2" s="93" t="s">
        <v>1349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348</v>
      </c>
      <c r="D3" s="120">
        <f t="shared" ref="D3:D34" si="0">SUM(E3:W3)</f>
        <v>15079858</v>
      </c>
      <c r="E3" s="121">
        <f t="shared" ref="E3:W3" si="1">E4+E38+E58</f>
        <v>12073298</v>
      </c>
      <c r="F3" s="121">
        <f t="shared" si="1"/>
        <v>0</v>
      </c>
      <c r="G3" s="121">
        <f t="shared" si="1"/>
        <v>2337300</v>
      </c>
      <c r="H3" s="121">
        <f>H4+H38+H58</f>
        <v>0</v>
      </c>
      <c r="I3" s="121">
        <f t="shared" si="1"/>
        <v>0</v>
      </c>
      <c r="J3" s="121">
        <f t="shared" si="1"/>
        <v>404300</v>
      </c>
      <c r="K3" s="121">
        <f t="shared" si="1"/>
        <v>112460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152500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14542820</v>
      </c>
      <c r="E4" s="125">
        <f>E5+E9+E15+E19+E23+E30+E33</f>
        <v>11865260</v>
      </c>
      <c r="F4" s="125">
        <f t="shared" ref="F4:W4" si="2">F5+F9+F15+F19+F23+F30+F33</f>
        <v>0</v>
      </c>
      <c r="G4" s="125">
        <f t="shared" si="2"/>
        <v>2288300</v>
      </c>
      <c r="H4" s="125">
        <f>H5+H9+H15+H19+H23+H30+H33</f>
        <v>0</v>
      </c>
      <c r="I4" s="125">
        <f t="shared" si="2"/>
        <v>0</v>
      </c>
      <c r="J4" s="125">
        <f t="shared" si="2"/>
        <v>209300</v>
      </c>
      <c r="K4" s="125">
        <f t="shared" si="2"/>
        <v>107460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72500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11304360</v>
      </c>
      <c r="E5" s="12">
        <f>SUM(E6:E8)</f>
        <v>10784260</v>
      </c>
      <c r="F5" s="12">
        <f t="shared" ref="F5:W5" si="3">SUM(F6:F8)</f>
        <v>0</v>
      </c>
      <c r="G5" s="12">
        <f t="shared" si="3"/>
        <v>481300</v>
      </c>
      <c r="H5" s="12">
        <f>SUM(H6:H8)</f>
        <v>0</v>
      </c>
      <c r="I5" s="12">
        <f t="shared" si="3"/>
        <v>0</v>
      </c>
      <c r="J5" s="12">
        <f t="shared" si="3"/>
        <v>33300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5500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227</v>
      </c>
      <c r="D6" s="77">
        <f t="shared" si="0"/>
        <v>9400000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9160000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220000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20000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419760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179260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225000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10000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5500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255</v>
      </c>
      <c r="D8" s="14">
        <f t="shared" si="0"/>
        <v>1484600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1445000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36300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3300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3174460</v>
      </c>
      <c r="E9" s="78">
        <f t="shared" ref="E9:W9" si="4">SUM(E10:E14)</f>
        <v>1071000</v>
      </c>
      <c r="F9" s="78">
        <f t="shared" si="4"/>
        <v>0</v>
      </c>
      <c r="G9" s="78">
        <f>SUM(G10:G14)</f>
        <v>1757000</v>
      </c>
      <c r="H9" s="78">
        <f>SUM(H10:H14)</f>
        <v>0</v>
      </c>
      <c r="I9" s="78">
        <f t="shared" si="4"/>
        <v>0</v>
      </c>
      <c r="J9" s="78">
        <f t="shared" si="4"/>
        <v>174000</v>
      </c>
      <c r="K9" s="78">
        <f t="shared" si="4"/>
        <v>107460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65000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615860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195000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250000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60000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80860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30000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381500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254000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87500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30000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10000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1969600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550000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1296000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75000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16600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32000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38000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25000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3000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169500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62000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98500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6000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34000</v>
      </c>
      <c r="E15" s="4">
        <f t="shared" ref="E15:W15" si="5">SUM(E16:E18)</f>
        <v>10000</v>
      </c>
      <c r="F15" s="4">
        <f t="shared" si="5"/>
        <v>0</v>
      </c>
      <c r="G15" s="4">
        <f t="shared" si="5"/>
        <v>20000</v>
      </c>
      <c r="H15" s="4">
        <f>SUM(H16:H18)</f>
        <v>0</v>
      </c>
      <c r="I15" s="4">
        <f t="shared" si="5"/>
        <v>0</v>
      </c>
      <c r="J15" s="4">
        <f t="shared" si="5"/>
        <v>2000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2000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318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319</v>
      </c>
      <c r="D17" s="14">
        <f t="shared" si="0"/>
        <v>8000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8000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26000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12000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2000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2000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320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321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322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323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324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325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326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281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327</v>
      </c>
      <c r="D30" s="4">
        <f t="shared" si="0"/>
        <v>30000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30000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328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30000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30000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329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330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331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493038</v>
      </c>
      <c r="E38" s="126">
        <f>E42+E49+E51+E53+E39</f>
        <v>208038</v>
      </c>
      <c r="F38" s="126">
        <f t="shared" ref="F38:W38" si="11">F42+F49+F51+F53+F39</f>
        <v>0</v>
      </c>
      <c r="G38" s="126">
        <f t="shared" si="11"/>
        <v>5000</v>
      </c>
      <c r="H38" s="126">
        <f>H42+H49+H51+H53+H39</f>
        <v>0</v>
      </c>
      <c r="I38" s="126">
        <f t="shared" si="11"/>
        <v>0</v>
      </c>
      <c r="J38" s="126">
        <f t="shared" si="11"/>
        <v>195000</v>
      </c>
      <c r="K38" s="126">
        <f t="shared" si="11"/>
        <v>5000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80000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332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333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334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254</v>
      </c>
      <c r="D42" s="4">
        <f t="shared" si="10"/>
        <v>363038</v>
      </c>
      <c r="E42" s="4">
        <f t="shared" ref="E42:W42" si="13">SUM(E43:E48)</f>
        <v>188038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95000</v>
      </c>
      <c r="K42" s="4">
        <f t="shared" si="13"/>
        <v>5000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75000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225000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60000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40000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18038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3038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5000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5000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5000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335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120000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60000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30000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30000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336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337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337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338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130000</v>
      </c>
      <c r="E53" s="4">
        <f t="shared" ref="E53:W53" si="16">SUM(E54:E57)</f>
        <v>20000</v>
      </c>
      <c r="F53" s="4">
        <f t="shared" si="16"/>
        <v>0</v>
      </c>
      <c r="G53" s="4">
        <f t="shared" si="16"/>
        <v>5000</v>
      </c>
      <c r="H53" s="4">
        <f>SUM(H54:H57)</f>
        <v>0</v>
      </c>
      <c r="I53" s="4">
        <f t="shared" si="16"/>
        <v>0</v>
      </c>
      <c r="J53" s="4">
        <f t="shared" si="16"/>
        <v>100000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5000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110000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10000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100000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20000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10000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5000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5000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44000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44000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346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351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352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353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347</v>
      </c>
      <c r="D63" s="78">
        <f t="shared" si="10"/>
        <v>44000</v>
      </c>
      <c r="E63" s="12">
        <f>SUM(E64:E68)</f>
        <v>0</v>
      </c>
      <c r="F63" s="12">
        <f>SUM(F64:F68)</f>
        <v>0</v>
      </c>
      <c r="G63" s="12">
        <f t="shared" ref="G63:W63" si="20">SUM(G64:G68)</f>
        <v>44000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354</v>
      </c>
      <c r="D64" s="78">
        <f t="shared" si="10"/>
        <v>44000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44000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355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356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357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358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1912</v>
      </c>
      <c r="B70" s="93" t="s">
        <v>199</v>
      </c>
      <c r="C70" s="93" t="s">
        <v>200</v>
      </c>
      <c r="D70" s="2" t="s">
        <v>3494</v>
      </c>
      <c r="E70" s="2" t="s">
        <v>40</v>
      </c>
      <c r="F70" s="2" t="s">
        <v>317</v>
      </c>
      <c r="G70" s="93" t="s">
        <v>19</v>
      </c>
      <c r="H70" s="93" t="s">
        <v>1373</v>
      </c>
      <c r="I70" s="93" t="s">
        <v>20</v>
      </c>
      <c r="J70" s="93" t="s">
        <v>266</v>
      </c>
      <c r="K70" s="93" t="s">
        <v>267</v>
      </c>
      <c r="L70" s="93" t="s">
        <v>1374</v>
      </c>
      <c r="M70" s="93" t="s">
        <v>268</v>
      </c>
      <c r="N70" s="93" t="s">
        <v>269</v>
      </c>
      <c r="O70" s="93" t="s">
        <v>270</v>
      </c>
      <c r="P70" s="93" t="s">
        <v>1375</v>
      </c>
      <c r="Q70" s="93" t="s">
        <v>1376</v>
      </c>
      <c r="R70" s="93" t="s">
        <v>1908</v>
      </c>
      <c r="S70" s="93" t="s">
        <v>3492</v>
      </c>
      <c r="T70" s="93" t="s">
        <v>271</v>
      </c>
      <c r="U70" s="93" t="s">
        <v>272</v>
      </c>
      <c r="V70" s="93" t="s">
        <v>1350</v>
      </c>
      <c r="W70" s="93" t="s">
        <v>1349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348</v>
      </c>
      <c r="D71" s="120">
        <f t="shared" ref="D71:D88" si="22">SUM(E71:W71)</f>
        <v>15136570</v>
      </c>
      <c r="E71" s="121">
        <f t="shared" ref="E71:W71" si="23">+E72+E80+E86</f>
        <v>12174570</v>
      </c>
      <c r="F71" s="121">
        <f t="shared" si="23"/>
        <v>0</v>
      </c>
      <c r="G71" s="121">
        <f t="shared" si="23"/>
        <v>2806300</v>
      </c>
      <c r="H71" s="121">
        <f>+H72+H80+H86</f>
        <v>0</v>
      </c>
      <c r="I71" s="121">
        <f t="shared" si="23"/>
        <v>0</v>
      </c>
      <c r="J71" s="121">
        <f t="shared" si="23"/>
        <v>46700</v>
      </c>
      <c r="K71" s="121">
        <f t="shared" si="23"/>
        <v>83000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26000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14751570</v>
      </c>
      <c r="E72" s="130">
        <f t="shared" ref="E72:W72" si="24">SUM(E73:E79)</f>
        <v>11984570</v>
      </c>
      <c r="F72" s="130">
        <f t="shared" si="24"/>
        <v>0</v>
      </c>
      <c r="G72" s="130">
        <f t="shared" si="24"/>
        <v>2629300</v>
      </c>
      <c r="H72" s="130">
        <f>SUM(H73:H79)</f>
        <v>0</v>
      </c>
      <c r="I72" s="130">
        <f t="shared" si="24"/>
        <v>0</v>
      </c>
      <c r="J72" s="130">
        <f t="shared" si="24"/>
        <v>41700</v>
      </c>
      <c r="K72" s="130">
        <f t="shared" si="24"/>
        <v>83000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13000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11305560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10784260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521300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3392510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1188310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2066500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41700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83000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13000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33500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12000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21500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320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327</v>
      </c>
      <c r="D78" s="133">
        <f t="shared" si="22"/>
        <v>20000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20000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341000</v>
      </c>
      <c r="E80" s="131">
        <f t="shared" ref="E80:W80" si="25">SUM(E81:E85)</f>
        <v>190000</v>
      </c>
      <c r="F80" s="131">
        <f t="shared" si="25"/>
        <v>0</v>
      </c>
      <c r="G80" s="131">
        <f t="shared" si="25"/>
        <v>133000</v>
      </c>
      <c r="H80" s="131">
        <f>SUM(H81:H85)</f>
        <v>0</v>
      </c>
      <c r="I80" s="131">
        <f t="shared" si="25"/>
        <v>0</v>
      </c>
      <c r="J80" s="131">
        <f t="shared" si="25"/>
        <v>5000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13000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332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254</v>
      </c>
      <c r="D82" s="133">
        <f t="shared" si="22"/>
        <v>251000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155000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78000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5000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13000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336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337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90000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35000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55000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44000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44000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346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347</v>
      </c>
      <c r="D88" s="78">
        <f t="shared" si="22"/>
        <v>44000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44000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1912</v>
      </c>
      <c r="B90" s="93" t="s">
        <v>199</v>
      </c>
      <c r="C90" s="93" t="s">
        <v>200</v>
      </c>
      <c r="D90" s="2" t="s">
        <v>3495</v>
      </c>
      <c r="E90" s="2" t="s">
        <v>40</v>
      </c>
      <c r="F90" s="2" t="s">
        <v>317</v>
      </c>
      <c r="G90" s="93" t="s">
        <v>19</v>
      </c>
      <c r="H90" s="93" t="s">
        <v>1373</v>
      </c>
      <c r="I90" s="93" t="s">
        <v>20</v>
      </c>
      <c r="J90" s="93" t="s">
        <v>266</v>
      </c>
      <c r="K90" s="93" t="s">
        <v>267</v>
      </c>
      <c r="L90" s="93" t="s">
        <v>1374</v>
      </c>
      <c r="M90" s="93" t="s">
        <v>268</v>
      </c>
      <c r="N90" s="93" t="s">
        <v>269</v>
      </c>
      <c r="O90" s="93" t="s">
        <v>270</v>
      </c>
      <c r="P90" s="93" t="s">
        <v>1375</v>
      </c>
      <c r="Q90" s="93" t="s">
        <v>1376</v>
      </c>
      <c r="R90" s="93" t="s">
        <v>1908</v>
      </c>
      <c r="S90" s="93" t="s">
        <v>3492</v>
      </c>
      <c r="T90" s="93" t="s">
        <v>271</v>
      </c>
      <c r="U90" s="93" t="s">
        <v>272</v>
      </c>
      <c r="V90" s="93" t="s">
        <v>1350</v>
      </c>
      <c r="W90" s="93" t="s">
        <v>1349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342</v>
      </c>
      <c r="D91" s="120">
        <f t="shared" ref="D91:D108" si="27">SUM(E91:W91)</f>
        <v>15195520</v>
      </c>
      <c r="E91" s="121">
        <f t="shared" ref="E91:W91" si="28">E92+E100+E106</f>
        <v>12174570</v>
      </c>
      <c r="F91" s="121">
        <f t="shared" si="28"/>
        <v>0</v>
      </c>
      <c r="G91" s="121">
        <f t="shared" si="28"/>
        <v>2910950</v>
      </c>
      <c r="H91" s="121">
        <f>H92+H100+H106</f>
        <v>0</v>
      </c>
      <c r="I91" s="121">
        <f t="shared" si="28"/>
        <v>0</v>
      </c>
      <c r="J91" s="121">
        <f t="shared" si="28"/>
        <v>29000</v>
      </c>
      <c r="K91" s="121">
        <f t="shared" si="28"/>
        <v>81000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14828520</v>
      </c>
      <c r="E92" s="130">
        <f t="shared" ref="E92:G92" si="29">SUM(E93:E99)</f>
        <v>11984570</v>
      </c>
      <c r="F92" s="130">
        <f t="shared" si="29"/>
        <v>0</v>
      </c>
      <c r="G92" s="130">
        <f t="shared" si="29"/>
        <v>2733950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29000</v>
      </c>
      <c r="K92" s="130">
        <f t="shared" si="30"/>
        <v>81000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11322210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10784260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537950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3452310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1188310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2154000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29000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81000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34000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12000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22000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320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327</v>
      </c>
      <c r="D98" s="133">
        <f t="shared" si="27"/>
        <v>20000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20000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323000</v>
      </c>
      <c r="E100" s="131">
        <f t="shared" ref="E100:G100" si="33">SUM(E101:E105)</f>
        <v>190000</v>
      </c>
      <c r="F100" s="131">
        <f t="shared" si="33"/>
        <v>0</v>
      </c>
      <c r="G100" s="131">
        <f t="shared" si="33"/>
        <v>133000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332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254</v>
      </c>
      <c r="D102" s="133">
        <f t="shared" si="27"/>
        <v>233000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155000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78000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336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337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90000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35000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55000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44000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44000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346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347</v>
      </c>
      <c r="D108" s="78">
        <f t="shared" si="27"/>
        <v>44000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44000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8" scale="6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  <pageSetUpPr fitToPage="1"/>
  </sheetPr>
  <dimension ref="A1:W27"/>
  <sheetViews>
    <sheetView workbookViewId="0">
      <selection activeCell="H6" sqref="H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3487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3503</v>
      </c>
      <c r="B5" s="261"/>
      <c r="C5" t="s">
        <v>3502</v>
      </c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3488</v>
      </c>
      <c r="B8" s="26"/>
    </row>
    <row r="9" spans="1:8" ht="15.75" thickBot="1"/>
    <row r="10" spans="1:8" ht="15" customHeight="1">
      <c r="A10" s="283" t="s">
        <v>220</v>
      </c>
      <c r="B10" s="285" t="s">
        <v>221</v>
      </c>
      <c r="C10" s="285" t="s">
        <v>222</v>
      </c>
      <c r="D10" s="288" t="s">
        <v>223</v>
      </c>
      <c r="E10" s="281" t="s">
        <v>3489</v>
      </c>
      <c r="F10" s="281" t="s">
        <v>764</v>
      </c>
      <c r="G10" s="281" t="s">
        <v>1911</v>
      </c>
      <c r="H10" s="281" t="s">
        <v>3490</v>
      </c>
    </row>
    <row r="11" spans="1:8" ht="15.75" thickBot="1">
      <c r="A11" s="284"/>
      <c r="B11" s="286"/>
      <c r="C11" s="287"/>
      <c r="D11" s="289"/>
      <c r="E11" s="290"/>
      <c r="F11" s="282"/>
      <c r="G11" s="282"/>
      <c r="H11" s="282"/>
    </row>
    <row r="12" spans="1:8">
      <c r="A12" s="29">
        <v>8008</v>
      </c>
      <c r="B12" s="30">
        <v>31</v>
      </c>
      <c r="C12" s="31" t="s">
        <v>796</v>
      </c>
      <c r="D12" s="196">
        <v>5422</v>
      </c>
      <c r="E12" s="32">
        <v>44000</v>
      </c>
      <c r="F12" s="33">
        <v>44000</v>
      </c>
      <c r="G12" s="34">
        <v>44000</v>
      </c>
      <c r="H12" s="35">
        <v>44000</v>
      </c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224</v>
      </c>
      <c r="B23" s="55"/>
      <c r="C23" s="56"/>
      <c r="D23" s="56"/>
      <c r="E23" s="56"/>
      <c r="F23" s="56"/>
      <c r="G23" s="57" t="s">
        <v>225</v>
      </c>
      <c r="H23" s="260" t="s">
        <v>3498</v>
      </c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226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B4" sqref="B4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1056</v>
      </c>
      <c r="B1" s="243" t="s">
        <v>586</v>
      </c>
    </row>
    <row r="2" spans="1:2" s="203" customFormat="1">
      <c r="A2" s="202" t="s">
        <v>1066</v>
      </c>
      <c r="B2" s="212" t="s">
        <v>1067</v>
      </c>
    </row>
    <row r="3" spans="1:2">
      <c r="A3" s="244" t="s">
        <v>1064</v>
      </c>
      <c r="B3" s="243" t="s">
        <v>1065</v>
      </c>
    </row>
    <row r="4" spans="1:2" s="203" customFormat="1" ht="32.25" customHeight="1">
      <c r="A4" s="246" t="s">
        <v>2001</v>
      </c>
      <c r="B4" s="245" t="s">
        <v>2002</v>
      </c>
    </row>
    <row r="5" spans="1:2" s="203" customFormat="1">
      <c r="A5" s="246" t="s">
        <v>2003</v>
      </c>
      <c r="B5" s="245" t="s">
        <v>2004</v>
      </c>
    </row>
    <row r="6" spans="1:2" s="203" customFormat="1">
      <c r="A6" s="246" t="s">
        <v>2005</v>
      </c>
      <c r="B6" s="245" t="s">
        <v>2006</v>
      </c>
    </row>
    <row r="7" spans="1:2" s="203" customFormat="1">
      <c r="A7" s="246" t="s">
        <v>1818</v>
      </c>
      <c r="B7" s="245" t="s">
        <v>1819</v>
      </c>
    </row>
    <row r="8" spans="1:2" s="203" customFormat="1">
      <c r="A8" s="246" t="s">
        <v>1820</v>
      </c>
      <c r="B8" s="245" t="s">
        <v>1821</v>
      </c>
    </row>
    <row r="9" spans="1:2" s="203" customFormat="1">
      <c r="A9" s="246" t="s">
        <v>2007</v>
      </c>
      <c r="B9" s="245" t="s">
        <v>2008</v>
      </c>
    </row>
    <row r="10" spans="1:2" s="203" customFormat="1">
      <c r="A10" s="246" t="s">
        <v>2009</v>
      </c>
      <c r="B10" s="245" t="s">
        <v>2010</v>
      </c>
    </row>
    <row r="11" spans="1:2" s="203" customFormat="1">
      <c r="A11" s="246" t="s">
        <v>2011</v>
      </c>
      <c r="B11" s="245" t="s">
        <v>2012</v>
      </c>
    </row>
    <row r="12" spans="1:2" s="203" customFormat="1">
      <c r="A12" s="246" t="s">
        <v>1068</v>
      </c>
      <c r="B12" s="245" t="s">
        <v>1069</v>
      </c>
    </row>
    <row r="13" spans="1:2" s="203" customFormat="1">
      <c r="A13" s="246" t="s">
        <v>1822</v>
      </c>
      <c r="B13" s="245" t="s">
        <v>1823</v>
      </c>
    </row>
    <row r="14" spans="1:2" s="203" customFormat="1">
      <c r="A14" s="246" t="s">
        <v>1070</v>
      </c>
      <c r="B14" s="245" t="s">
        <v>1071</v>
      </c>
    </row>
    <row r="15" spans="1:2" s="203" customFormat="1">
      <c r="A15" s="246" t="s">
        <v>2013</v>
      </c>
      <c r="B15" s="245" t="s">
        <v>2014</v>
      </c>
    </row>
    <row r="16" spans="1:2" s="203" customFormat="1">
      <c r="A16" s="246" t="s">
        <v>1824</v>
      </c>
      <c r="B16" s="245" t="s">
        <v>1825</v>
      </c>
    </row>
    <row r="17" spans="1:2" s="203" customFormat="1">
      <c r="A17" s="246" t="s">
        <v>2015</v>
      </c>
      <c r="B17" s="245" t="s">
        <v>2016</v>
      </c>
    </row>
    <row r="18" spans="1:2" s="203" customFormat="1">
      <c r="A18" s="246" t="s">
        <v>2017</v>
      </c>
      <c r="B18" s="245" t="s">
        <v>2018</v>
      </c>
    </row>
    <row r="19" spans="1:2" s="203" customFormat="1">
      <c r="A19" s="246" t="s">
        <v>2019</v>
      </c>
      <c r="B19" s="245" t="s">
        <v>2020</v>
      </c>
    </row>
    <row r="20" spans="1:2" s="203" customFormat="1">
      <c r="A20" s="246" t="s">
        <v>2021</v>
      </c>
      <c r="B20" s="245" t="s">
        <v>2022</v>
      </c>
    </row>
    <row r="21" spans="1:2" s="203" customFormat="1">
      <c r="A21" s="246" t="s">
        <v>2023</v>
      </c>
      <c r="B21" s="245" t="s">
        <v>2024</v>
      </c>
    </row>
    <row r="22" spans="1:2" s="203" customFormat="1">
      <c r="A22" s="246" t="s">
        <v>2025</v>
      </c>
      <c r="B22" s="245" t="s">
        <v>2026</v>
      </c>
    </row>
    <row r="23" spans="1:2" s="203" customFormat="1">
      <c r="A23" s="246" t="s">
        <v>2027</v>
      </c>
      <c r="B23" s="245" t="s">
        <v>2028</v>
      </c>
    </row>
    <row r="24" spans="1:2" s="203" customFormat="1">
      <c r="A24" s="246" t="s">
        <v>1072</v>
      </c>
      <c r="B24" s="245" t="s">
        <v>1073</v>
      </c>
    </row>
    <row r="25" spans="1:2" s="203" customFormat="1">
      <c r="A25" s="246" t="s">
        <v>2029</v>
      </c>
      <c r="B25" s="245" t="s">
        <v>2030</v>
      </c>
    </row>
    <row r="26" spans="1:2" s="203" customFormat="1">
      <c r="A26" s="246" t="s">
        <v>2031</v>
      </c>
      <c r="B26" s="245" t="s">
        <v>2032</v>
      </c>
    </row>
    <row r="27" spans="1:2" s="203" customFormat="1">
      <c r="A27" s="246" t="s">
        <v>2033</v>
      </c>
      <c r="B27" s="245" t="s">
        <v>2034</v>
      </c>
    </row>
    <row r="28" spans="1:2" s="203" customFormat="1">
      <c r="A28" s="246" t="s">
        <v>2035</v>
      </c>
      <c r="B28" s="245" t="s">
        <v>2036</v>
      </c>
    </row>
    <row r="29" spans="1:2" s="203" customFormat="1">
      <c r="A29" s="246" t="s">
        <v>2037</v>
      </c>
      <c r="B29" s="245" t="s">
        <v>2038</v>
      </c>
    </row>
    <row r="30" spans="1:2" s="203" customFormat="1">
      <c r="A30" s="246" t="s">
        <v>2039</v>
      </c>
      <c r="B30" s="245" t="s">
        <v>2040</v>
      </c>
    </row>
    <row r="31" spans="1:2" s="203" customFormat="1">
      <c r="A31" s="246" t="s">
        <v>1826</v>
      </c>
      <c r="B31" s="245" t="s">
        <v>1827</v>
      </c>
    </row>
    <row r="32" spans="1:2" s="203" customFormat="1">
      <c r="A32" s="246" t="s">
        <v>1828</v>
      </c>
      <c r="B32" s="245" t="s">
        <v>1829</v>
      </c>
    </row>
    <row r="33" spans="1:2" s="203" customFormat="1" ht="25.5">
      <c r="A33" s="246" t="s">
        <v>2041</v>
      </c>
      <c r="B33" s="245" t="s">
        <v>2042</v>
      </c>
    </row>
    <row r="34" spans="1:2" s="203" customFormat="1">
      <c r="A34" s="246" t="s">
        <v>2043</v>
      </c>
      <c r="B34" s="245" t="s">
        <v>2044</v>
      </c>
    </row>
    <row r="35" spans="1:2" s="203" customFormat="1">
      <c r="A35" s="246" t="s">
        <v>2045</v>
      </c>
      <c r="B35" s="245" t="s">
        <v>2046</v>
      </c>
    </row>
    <row r="36" spans="1:2" s="203" customFormat="1">
      <c r="A36" s="246" t="s">
        <v>2047</v>
      </c>
      <c r="B36" s="245" t="s">
        <v>2048</v>
      </c>
    </row>
    <row r="37" spans="1:2" s="203" customFormat="1">
      <c r="A37" s="246" t="s">
        <v>2049</v>
      </c>
      <c r="B37" s="245" t="s">
        <v>1057</v>
      </c>
    </row>
    <row r="38" spans="1:2" s="203" customFormat="1">
      <c r="A38" s="246" t="s">
        <v>1830</v>
      </c>
      <c r="B38" s="245" t="s">
        <v>1831</v>
      </c>
    </row>
    <row r="39" spans="1:2" s="203" customFormat="1">
      <c r="A39" s="246" t="s">
        <v>2050</v>
      </c>
      <c r="B39" s="245" t="s">
        <v>2051</v>
      </c>
    </row>
    <row r="40" spans="1:2" s="203" customFormat="1">
      <c r="A40" s="246" t="s">
        <v>2052</v>
      </c>
      <c r="B40" s="245" t="s">
        <v>2053</v>
      </c>
    </row>
    <row r="41" spans="1:2" s="203" customFormat="1">
      <c r="A41" s="246" t="s">
        <v>2054</v>
      </c>
      <c r="B41" s="245" t="s">
        <v>2055</v>
      </c>
    </row>
    <row r="42" spans="1:2" s="203" customFormat="1">
      <c r="A42" s="246" t="s">
        <v>2056</v>
      </c>
      <c r="B42" s="245" t="s">
        <v>1057</v>
      </c>
    </row>
    <row r="43" spans="1:2" s="203" customFormat="1">
      <c r="A43" s="246" t="s">
        <v>1832</v>
      </c>
      <c r="B43" s="245" t="s">
        <v>1258</v>
      </c>
    </row>
    <row r="44" spans="1:2" s="203" customFormat="1">
      <c r="A44" s="246" t="s">
        <v>2057</v>
      </c>
      <c r="B44" s="245" t="s">
        <v>2058</v>
      </c>
    </row>
    <row r="45" spans="1:2" s="203" customFormat="1">
      <c r="A45" s="246" t="s">
        <v>1833</v>
      </c>
      <c r="B45" s="245" t="s">
        <v>1834</v>
      </c>
    </row>
    <row r="46" spans="1:2" s="203" customFormat="1">
      <c r="A46" s="246" t="s">
        <v>2059</v>
      </c>
      <c r="B46" s="245" t="s">
        <v>2060</v>
      </c>
    </row>
    <row r="47" spans="1:2" s="203" customFormat="1">
      <c r="A47" s="246" t="s">
        <v>2061</v>
      </c>
      <c r="B47" s="245" t="s">
        <v>2062</v>
      </c>
    </row>
    <row r="48" spans="1:2" s="203" customFormat="1">
      <c r="A48" s="246" t="s">
        <v>2063</v>
      </c>
      <c r="B48" s="245" t="s">
        <v>2064</v>
      </c>
    </row>
    <row r="49" spans="1:2" s="203" customFormat="1">
      <c r="A49" s="246" t="s">
        <v>2065</v>
      </c>
      <c r="B49" s="245" t="s">
        <v>2066</v>
      </c>
    </row>
    <row r="50" spans="1:2" s="203" customFormat="1">
      <c r="A50" s="246" t="s">
        <v>2067</v>
      </c>
      <c r="B50" s="245" t="s">
        <v>2068</v>
      </c>
    </row>
    <row r="51" spans="1:2" s="203" customFormat="1">
      <c r="A51" s="246" t="s">
        <v>2069</v>
      </c>
      <c r="B51" s="245" t="s">
        <v>2070</v>
      </c>
    </row>
    <row r="52" spans="1:2" s="203" customFormat="1">
      <c r="A52" s="246" t="s">
        <v>2071</v>
      </c>
      <c r="B52" s="245" t="s">
        <v>2072</v>
      </c>
    </row>
    <row r="53" spans="1:2" s="203" customFormat="1">
      <c r="A53" s="246" t="s">
        <v>2073</v>
      </c>
      <c r="B53" s="245" t="s">
        <v>2074</v>
      </c>
    </row>
    <row r="54" spans="1:2" s="203" customFormat="1">
      <c r="A54" s="246" t="s">
        <v>2075</v>
      </c>
      <c r="B54" s="245" t="s">
        <v>2076</v>
      </c>
    </row>
    <row r="55" spans="1:2" s="203" customFormat="1">
      <c r="A55" s="246" t="s">
        <v>2077</v>
      </c>
      <c r="B55" s="245" t="s">
        <v>2078</v>
      </c>
    </row>
    <row r="56" spans="1:2" s="203" customFormat="1">
      <c r="A56" s="246" t="s">
        <v>2079</v>
      </c>
      <c r="B56" s="245" t="s">
        <v>2080</v>
      </c>
    </row>
    <row r="57" spans="1:2" s="203" customFormat="1">
      <c r="A57" s="246" t="s">
        <v>2081</v>
      </c>
      <c r="B57" s="245" t="s">
        <v>2082</v>
      </c>
    </row>
    <row r="58" spans="1:2" s="203" customFormat="1">
      <c r="A58" s="246" t="s">
        <v>2083</v>
      </c>
      <c r="B58" s="245" t="s">
        <v>2084</v>
      </c>
    </row>
    <row r="59" spans="1:2" s="203" customFormat="1">
      <c r="A59" s="246" t="s">
        <v>2086</v>
      </c>
      <c r="B59" s="245" t="s">
        <v>2087</v>
      </c>
    </row>
    <row r="60" spans="1:2" s="203" customFormat="1">
      <c r="A60" s="246" t="s">
        <v>2088</v>
      </c>
      <c r="B60" s="245" t="s">
        <v>2089</v>
      </c>
    </row>
    <row r="61" spans="1:2" s="203" customFormat="1">
      <c r="A61" s="246" t="s">
        <v>2090</v>
      </c>
      <c r="B61" s="245" t="s">
        <v>2091</v>
      </c>
    </row>
    <row r="62" spans="1:2" s="203" customFormat="1">
      <c r="A62" s="246" t="s">
        <v>2092</v>
      </c>
      <c r="B62" s="245" t="s">
        <v>2093</v>
      </c>
    </row>
    <row r="63" spans="1:2" s="203" customFormat="1">
      <c r="A63" s="246" t="s">
        <v>2094</v>
      </c>
      <c r="B63" s="245" t="s">
        <v>2095</v>
      </c>
    </row>
    <row r="64" spans="1:2" s="203" customFormat="1">
      <c r="A64" s="246" t="s">
        <v>2096</v>
      </c>
      <c r="B64" s="245" t="s">
        <v>2097</v>
      </c>
    </row>
    <row r="65" spans="1:2" s="203" customFormat="1">
      <c r="A65" s="246" t="s">
        <v>2100</v>
      </c>
      <c r="B65" s="245" t="s">
        <v>2101</v>
      </c>
    </row>
    <row r="66" spans="1:2" s="203" customFormat="1" ht="25.5">
      <c r="A66" s="246" t="s">
        <v>1081</v>
      </c>
      <c r="B66" s="245" t="s">
        <v>1082</v>
      </c>
    </row>
    <row r="67" spans="1:2" s="203" customFormat="1">
      <c r="A67" s="246" t="s">
        <v>1083</v>
      </c>
      <c r="B67" s="245" t="s">
        <v>1084</v>
      </c>
    </row>
    <row r="68" spans="1:2" s="203" customFormat="1" ht="25.5">
      <c r="A68" s="246" t="s">
        <v>2102</v>
      </c>
      <c r="B68" s="245" t="s">
        <v>2103</v>
      </c>
    </row>
    <row r="69" spans="1:2" s="203" customFormat="1">
      <c r="A69" s="246" t="s">
        <v>2104</v>
      </c>
      <c r="B69" s="245" t="s">
        <v>2105</v>
      </c>
    </row>
    <row r="70" spans="1:2" s="203" customFormat="1">
      <c r="A70" s="246" t="s">
        <v>2106</v>
      </c>
      <c r="B70" s="245" t="s">
        <v>2107</v>
      </c>
    </row>
    <row r="71" spans="1:2" s="203" customFormat="1">
      <c r="A71" s="246" t="s">
        <v>2108</v>
      </c>
      <c r="B71" s="245" t="s">
        <v>2109</v>
      </c>
    </row>
    <row r="72" spans="1:2" s="203" customFormat="1">
      <c r="A72" s="246" t="s">
        <v>1835</v>
      </c>
      <c r="B72" s="245" t="s">
        <v>1836</v>
      </c>
    </row>
    <row r="73" spans="1:2" s="203" customFormat="1">
      <c r="A73" s="246" t="s">
        <v>2110</v>
      </c>
      <c r="B73" s="245" t="s">
        <v>2111</v>
      </c>
    </row>
    <row r="74" spans="1:2" s="203" customFormat="1">
      <c r="A74" s="246" t="s">
        <v>2112</v>
      </c>
      <c r="B74" s="245" t="s">
        <v>2113</v>
      </c>
    </row>
    <row r="75" spans="1:2" s="203" customFormat="1">
      <c r="A75" s="246" t="s">
        <v>2114</v>
      </c>
      <c r="B75" s="245" t="s">
        <v>2115</v>
      </c>
    </row>
    <row r="76" spans="1:2" s="203" customFormat="1">
      <c r="A76" s="246" t="s">
        <v>2116</v>
      </c>
      <c r="B76" s="245" t="s">
        <v>2117</v>
      </c>
    </row>
    <row r="77" spans="1:2" s="203" customFormat="1">
      <c r="A77" s="246" t="s">
        <v>2118</v>
      </c>
      <c r="B77" s="245" t="s">
        <v>2119</v>
      </c>
    </row>
    <row r="78" spans="1:2" s="203" customFormat="1">
      <c r="A78" s="246" t="s">
        <v>2120</v>
      </c>
      <c r="B78" s="245" t="s">
        <v>2121</v>
      </c>
    </row>
    <row r="79" spans="1:2" s="203" customFormat="1">
      <c r="A79" s="246" t="s">
        <v>2134</v>
      </c>
      <c r="B79" s="245" t="s">
        <v>2135</v>
      </c>
    </row>
    <row r="80" spans="1:2" s="203" customFormat="1">
      <c r="A80" s="246" t="s">
        <v>1837</v>
      </c>
      <c r="B80" s="245" t="s">
        <v>1838</v>
      </c>
    </row>
    <row r="81" spans="1:2" s="203" customFormat="1">
      <c r="A81" s="246" t="s">
        <v>1074</v>
      </c>
      <c r="B81" s="245" t="s">
        <v>1075</v>
      </c>
    </row>
    <row r="82" spans="1:2" s="203" customFormat="1">
      <c r="A82" s="246" t="s">
        <v>1076</v>
      </c>
      <c r="B82" s="245" t="s">
        <v>1077</v>
      </c>
    </row>
    <row r="83" spans="1:2" s="203" customFormat="1">
      <c r="A83" s="246" t="s">
        <v>1085</v>
      </c>
      <c r="B83" s="245" t="s">
        <v>1086</v>
      </c>
    </row>
    <row r="84" spans="1:2" s="203" customFormat="1">
      <c r="A84" s="246" t="s">
        <v>1839</v>
      </c>
      <c r="B84" s="245" t="s">
        <v>1840</v>
      </c>
    </row>
    <row r="85" spans="1:2" s="203" customFormat="1">
      <c r="A85" s="246" t="s">
        <v>2136</v>
      </c>
      <c r="B85" s="245" t="s">
        <v>2137</v>
      </c>
    </row>
    <row r="86" spans="1:2" s="203" customFormat="1" ht="25.5">
      <c r="A86" s="246" t="s">
        <v>1841</v>
      </c>
      <c r="B86" s="245" t="s">
        <v>1842</v>
      </c>
    </row>
    <row r="87" spans="1:2" s="203" customFormat="1">
      <c r="A87" s="246" t="s">
        <v>2138</v>
      </c>
      <c r="B87" s="245" t="s">
        <v>2139</v>
      </c>
    </row>
    <row r="88" spans="1:2" s="203" customFormat="1">
      <c r="A88" s="246" t="s">
        <v>2140</v>
      </c>
      <c r="B88" s="245" t="s">
        <v>2141</v>
      </c>
    </row>
    <row r="89" spans="1:2" s="203" customFormat="1">
      <c r="A89" s="246" t="s">
        <v>2142</v>
      </c>
      <c r="B89" s="245" t="s">
        <v>2143</v>
      </c>
    </row>
    <row r="90" spans="1:2" s="203" customFormat="1">
      <c r="A90" s="246" t="s">
        <v>2144</v>
      </c>
      <c r="B90" s="245" t="s">
        <v>2145</v>
      </c>
    </row>
    <row r="91" spans="1:2" s="203" customFormat="1">
      <c r="A91" s="246" t="s">
        <v>2146</v>
      </c>
      <c r="B91" s="245" t="s">
        <v>2147</v>
      </c>
    </row>
    <row r="92" spans="1:2" s="203" customFormat="1">
      <c r="A92" s="246" t="s">
        <v>2148</v>
      </c>
      <c r="B92" s="245" t="s">
        <v>2149</v>
      </c>
    </row>
    <row r="93" spans="1:2" s="203" customFormat="1">
      <c r="A93" s="246" t="s">
        <v>2150</v>
      </c>
      <c r="B93" s="245" t="s">
        <v>2151</v>
      </c>
    </row>
    <row r="94" spans="1:2" s="203" customFormat="1">
      <c r="A94" s="246" t="s">
        <v>2152</v>
      </c>
      <c r="B94" s="245" t="s">
        <v>2153</v>
      </c>
    </row>
    <row r="95" spans="1:2" s="203" customFormat="1">
      <c r="A95" s="246" t="s">
        <v>1843</v>
      </c>
      <c r="B95" s="245" t="s">
        <v>1844</v>
      </c>
    </row>
    <row r="96" spans="1:2" s="203" customFormat="1">
      <c r="A96" s="246" t="s">
        <v>2154</v>
      </c>
      <c r="B96" s="245" t="s">
        <v>2155</v>
      </c>
    </row>
    <row r="97" spans="1:2" s="203" customFormat="1">
      <c r="A97" s="246" t="s">
        <v>1090</v>
      </c>
      <c r="B97" s="245" t="s">
        <v>1091</v>
      </c>
    </row>
    <row r="98" spans="1:2" s="203" customFormat="1">
      <c r="A98" s="246" t="s">
        <v>1845</v>
      </c>
      <c r="B98" s="245" t="s">
        <v>1846</v>
      </c>
    </row>
    <row r="99" spans="1:2" s="203" customFormat="1">
      <c r="A99" s="246" t="s">
        <v>1087</v>
      </c>
      <c r="B99" s="245" t="s">
        <v>1088</v>
      </c>
    </row>
    <row r="100" spans="1:2" s="203" customFormat="1">
      <c r="A100" s="246" t="s">
        <v>1078</v>
      </c>
      <c r="B100" s="245" t="s">
        <v>1079</v>
      </c>
    </row>
    <row r="101" spans="1:2" s="203" customFormat="1">
      <c r="A101" s="246" t="s">
        <v>1847</v>
      </c>
      <c r="B101" s="245" t="s">
        <v>1848</v>
      </c>
    </row>
    <row r="102" spans="1:2" s="203" customFormat="1">
      <c r="A102" s="246" t="s">
        <v>1901</v>
      </c>
      <c r="B102" s="245" t="s">
        <v>1902</v>
      </c>
    </row>
    <row r="103" spans="1:2" s="203" customFormat="1">
      <c r="A103" s="246" t="s">
        <v>2156</v>
      </c>
      <c r="B103" s="245" t="s">
        <v>2157</v>
      </c>
    </row>
    <row r="104" spans="1:2" s="203" customFormat="1">
      <c r="A104" s="246" t="s">
        <v>2158</v>
      </c>
      <c r="B104" s="245" t="s">
        <v>2159</v>
      </c>
    </row>
    <row r="105" spans="1:2" s="203" customFormat="1">
      <c r="A105" s="246" t="s">
        <v>2160</v>
      </c>
      <c r="B105" s="245" t="s">
        <v>2161</v>
      </c>
    </row>
    <row r="106" spans="1:2" s="203" customFormat="1" ht="25.5">
      <c r="A106" s="246" t="s">
        <v>2162</v>
      </c>
      <c r="B106" s="245" t="s">
        <v>2163</v>
      </c>
    </row>
    <row r="107" spans="1:2" s="203" customFormat="1">
      <c r="A107" s="246" t="s">
        <v>1849</v>
      </c>
      <c r="B107" s="245" t="s">
        <v>1850</v>
      </c>
    </row>
    <row r="108" spans="1:2" s="203" customFormat="1">
      <c r="A108" s="246" t="s">
        <v>1909</v>
      </c>
      <c r="B108" s="245" t="s">
        <v>2164</v>
      </c>
    </row>
    <row r="109" spans="1:2" s="203" customFormat="1">
      <c r="A109" s="246" t="s">
        <v>2165</v>
      </c>
      <c r="B109" s="245" t="s">
        <v>2166</v>
      </c>
    </row>
    <row r="110" spans="1:2" s="203" customFormat="1">
      <c r="A110" s="246" t="s">
        <v>2167</v>
      </c>
      <c r="B110" s="245" t="s">
        <v>2168</v>
      </c>
    </row>
    <row r="111" spans="1:2" s="203" customFormat="1">
      <c r="A111" s="246" t="s">
        <v>1851</v>
      </c>
      <c r="B111" s="245" t="s">
        <v>1852</v>
      </c>
    </row>
    <row r="112" spans="1:2" s="203" customFormat="1">
      <c r="A112" s="246" t="s">
        <v>2169</v>
      </c>
      <c r="B112" s="245" t="s">
        <v>2170</v>
      </c>
    </row>
    <row r="113" spans="1:3" s="203" customFormat="1" ht="25.5">
      <c r="A113" s="246" t="s">
        <v>2171</v>
      </c>
      <c r="B113" s="245" t="s">
        <v>2172</v>
      </c>
    </row>
    <row r="114" spans="1:3" s="203" customFormat="1">
      <c r="A114" s="246" t="s">
        <v>2189</v>
      </c>
      <c r="B114" s="245" t="s">
        <v>2190</v>
      </c>
    </row>
    <row r="115" spans="1:3" s="203" customFormat="1">
      <c r="A115" s="246" t="s">
        <v>2191</v>
      </c>
      <c r="B115" s="245" t="s">
        <v>2192</v>
      </c>
    </row>
    <row r="116" spans="1:3" s="203" customFormat="1">
      <c r="A116" s="246" t="s">
        <v>2193</v>
      </c>
      <c r="B116" s="245" t="s">
        <v>2194</v>
      </c>
    </row>
    <row r="117" spans="1:3" s="203" customFormat="1">
      <c r="A117" s="246" t="s">
        <v>2195</v>
      </c>
      <c r="B117" s="245" t="s">
        <v>2196</v>
      </c>
    </row>
    <row r="118" spans="1:3" s="258" customFormat="1">
      <c r="A118" s="256" t="s">
        <v>1089</v>
      </c>
      <c r="B118" s="257" t="s">
        <v>1853</v>
      </c>
      <c r="C118" s="258" t="s">
        <v>3496</v>
      </c>
    </row>
    <row r="119" spans="1:3" s="203" customFormat="1">
      <c r="A119" s="246" t="s">
        <v>2197</v>
      </c>
      <c r="B119" s="245" t="s">
        <v>2198</v>
      </c>
    </row>
    <row r="120" spans="1:3" s="203" customFormat="1">
      <c r="A120" s="246" t="s">
        <v>2199</v>
      </c>
      <c r="B120" s="245" t="s">
        <v>2200</v>
      </c>
    </row>
    <row r="121" spans="1:3" s="203" customFormat="1">
      <c r="A121" s="246" t="s">
        <v>2201</v>
      </c>
      <c r="B121" s="245" t="s">
        <v>2202</v>
      </c>
    </row>
    <row r="122" spans="1:3" s="203" customFormat="1">
      <c r="A122" s="246" t="s">
        <v>2203</v>
      </c>
      <c r="B122" s="245" t="s">
        <v>2204</v>
      </c>
    </row>
    <row r="123" spans="1:3" s="203" customFormat="1">
      <c r="A123" s="246" t="s">
        <v>2205</v>
      </c>
      <c r="B123" s="245" t="s">
        <v>2206</v>
      </c>
    </row>
    <row r="124" spans="1:3" s="203" customFormat="1">
      <c r="A124" s="246" t="s">
        <v>2207</v>
      </c>
      <c r="B124" s="245" t="s">
        <v>2208</v>
      </c>
    </row>
    <row r="125" spans="1:3" s="203" customFormat="1">
      <c r="A125" s="246" t="s">
        <v>2209</v>
      </c>
      <c r="B125" s="245" t="s">
        <v>2210</v>
      </c>
    </row>
    <row r="126" spans="1:3" s="203" customFormat="1">
      <c r="A126" s="246" t="s">
        <v>2217</v>
      </c>
      <c r="B126" s="245" t="s">
        <v>2218</v>
      </c>
    </row>
    <row r="127" spans="1:3" s="203" customFormat="1">
      <c r="A127" s="246" t="s">
        <v>2219</v>
      </c>
      <c r="B127" s="245" t="s">
        <v>2220</v>
      </c>
    </row>
    <row r="128" spans="1:3" s="203" customFormat="1" ht="25.5">
      <c r="A128" s="246" t="s">
        <v>2221</v>
      </c>
      <c r="B128" s="245" t="s">
        <v>2222</v>
      </c>
    </row>
    <row r="129" spans="1:3" s="203" customFormat="1">
      <c r="A129" s="246" t="s">
        <v>2229</v>
      </c>
      <c r="B129" s="245" t="s">
        <v>2230</v>
      </c>
    </row>
    <row r="130" spans="1:3" s="203" customFormat="1">
      <c r="A130" s="246" t="s">
        <v>2231</v>
      </c>
      <c r="B130" s="245" t="s">
        <v>2232</v>
      </c>
    </row>
    <row r="131" spans="1:3" s="203" customFormat="1">
      <c r="A131" s="246" t="s">
        <v>2235</v>
      </c>
      <c r="B131" s="245" t="s">
        <v>2236</v>
      </c>
    </row>
    <row r="132" spans="1:3" s="203" customFormat="1">
      <c r="A132" s="246" t="s">
        <v>1854</v>
      </c>
      <c r="B132" s="245" t="s">
        <v>1855</v>
      </c>
    </row>
    <row r="133" spans="1:3" s="203" customFormat="1">
      <c r="A133" s="246" t="s">
        <v>2237</v>
      </c>
      <c r="B133" s="245" t="s">
        <v>2212</v>
      </c>
    </row>
    <row r="134" spans="1:3" s="203" customFormat="1" ht="25.5">
      <c r="A134" s="246" t="s">
        <v>2238</v>
      </c>
      <c r="B134" s="245" t="s">
        <v>2239</v>
      </c>
    </row>
    <row r="135" spans="1:3" s="258" customFormat="1">
      <c r="A135" s="256" t="s">
        <v>1080</v>
      </c>
      <c r="B135" s="257" t="s">
        <v>1138</v>
      </c>
      <c r="C135" s="258" t="s">
        <v>3496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776</v>
      </c>
      <c r="B141" s="245" t="s">
        <v>777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780</v>
      </c>
      <c r="B146" s="245" t="s">
        <v>781</v>
      </c>
    </row>
    <row r="147" spans="1:3" s="203" customFormat="1">
      <c r="A147" s="246" t="s">
        <v>2085</v>
      </c>
      <c r="B147" s="245" t="s">
        <v>1057</v>
      </c>
    </row>
    <row r="148" spans="1:3" s="203" customFormat="1">
      <c r="A148" s="246" t="s">
        <v>1058</v>
      </c>
      <c r="B148" s="245" t="s">
        <v>1059</v>
      </c>
    </row>
    <row r="149" spans="1:3" s="203" customFormat="1">
      <c r="A149" s="246" t="s">
        <v>782</v>
      </c>
      <c r="B149" s="245" t="s">
        <v>783</v>
      </c>
    </row>
    <row r="150" spans="1:3" s="203" customFormat="1">
      <c r="A150" s="246" t="s">
        <v>774</v>
      </c>
      <c r="B150" s="245" t="s">
        <v>775</v>
      </c>
    </row>
    <row r="151" spans="1:3" s="258" customFormat="1">
      <c r="A151" s="256" t="s">
        <v>96</v>
      </c>
      <c r="B151" s="257" t="s">
        <v>1943</v>
      </c>
      <c r="C151" s="258" t="s">
        <v>3496</v>
      </c>
    </row>
    <row r="152" spans="1:3" s="258" customFormat="1">
      <c r="A152" s="256" t="s">
        <v>121</v>
      </c>
      <c r="B152" s="257" t="s">
        <v>1944</v>
      </c>
      <c r="C152" s="258" t="s">
        <v>3496</v>
      </c>
    </row>
    <row r="153" spans="1:3" s="258" customFormat="1">
      <c r="A153" s="256" t="s">
        <v>2122</v>
      </c>
      <c r="B153" s="257" t="s">
        <v>2123</v>
      </c>
      <c r="C153" s="258" t="s">
        <v>3496</v>
      </c>
    </row>
    <row r="154" spans="1:3" s="258" customFormat="1">
      <c r="A154" s="256" t="s">
        <v>128</v>
      </c>
      <c r="B154" s="257" t="s">
        <v>1945</v>
      </c>
      <c r="C154" s="258" t="s">
        <v>3496</v>
      </c>
    </row>
    <row r="155" spans="1:3" s="258" customFormat="1">
      <c r="A155" s="256" t="s">
        <v>134</v>
      </c>
      <c r="B155" s="257" t="s">
        <v>1946</v>
      </c>
      <c r="C155" s="258" t="s">
        <v>3496</v>
      </c>
    </row>
    <row r="156" spans="1:3" s="258" customFormat="1">
      <c r="A156" s="256" t="s">
        <v>136</v>
      </c>
      <c r="B156" s="257" t="s">
        <v>1947</v>
      </c>
      <c r="C156" s="258" t="s">
        <v>3496</v>
      </c>
    </row>
    <row r="157" spans="1:3" s="258" customFormat="1">
      <c r="A157" s="256" t="s">
        <v>138</v>
      </c>
      <c r="B157" s="257" t="s">
        <v>2124</v>
      </c>
      <c r="C157" s="258" t="s">
        <v>3496</v>
      </c>
    </row>
    <row r="158" spans="1:3" s="258" customFormat="1">
      <c r="A158" s="256" t="s">
        <v>142</v>
      </c>
      <c r="B158" s="257" t="s">
        <v>2125</v>
      </c>
      <c r="C158" s="258" t="s">
        <v>3496</v>
      </c>
    </row>
    <row r="159" spans="1:3" s="203" customFormat="1">
      <c r="A159" s="246" t="s">
        <v>1856</v>
      </c>
      <c r="B159" s="245" t="s">
        <v>1857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1948</v>
      </c>
      <c r="C161" s="258" t="s">
        <v>3496</v>
      </c>
    </row>
    <row r="162" spans="1:3" s="203" customFormat="1">
      <c r="A162" s="246" t="s">
        <v>149</v>
      </c>
      <c r="B162" s="245" t="s">
        <v>1383</v>
      </c>
    </row>
    <row r="163" spans="1:3" s="203" customFormat="1">
      <c r="A163" s="246" t="s">
        <v>178</v>
      </c>
      <c r="B163" s="245" t="s">
        <v>1384</v>
      </c>
    </row>
    <row r="164" spans="1:3" s="203" customFormat="1">
      <c r="A164" s="246" t="s">
        <v>181</v>
      </c>
      <c r="B164" s="245" t="s">
        <v>1385</v>
      </c>
    </row>
    <row r="165" spans="1:3" s="203" customFormat="1">
      <c r="A165" s="246" t="s">
        <v>184</v>
      </c>
      <c r="B165" s="245" t="s">
        <v>1386</v>
      </c>
    </row>
    <row r="166" spans="1:3" s="203" customFormat="1">
      <c r="A166" s="246" t="s">
        <v>188</v>
      </c>
      <c r="B166" s="245" t="s">
        <v>1387</v>
      </c>
    </row>
    <row r="167" spans="1:3" s="203" customFormat="1">
      <c r="A167" s="246" t="s">
        <v>189</v>
      </c>
      <c r="B167" s="245" t="s">
        <v>1388</v>
      </c>
    </row>
    <row r="168" spans="1:3" s="203" customFormat="1">
      <c r="A168" s="246" t="s">
        <v>191</v>
      </c>
      <c r="B168" s="245" t="s">
        <v>1389</v>
      </c>
    </row>
    <row r="169" spans="1:3" s="203" customFormat="1">
      <c r="A169" s="246" t="s">
        <v>197</v>
      </c>
      <c r="B169" s="245" t="s">
        <v>1390</v>
      </c>
    </row>
    <row r="170" spans="1:3" s="203" customFormat="1">
      <c r="A170" s="246" t="s">
        <v>198</v>
      </c>
      <c r="B170" s="245" t="s">
        <v>1391</v>
      </c>
    </row>
    <row r="171" spans="1:3" s="203" customFormat="1">
      <c r="A171" s="246" t="s">
        <v>2126</v>
      </c>
      <c r="B171" s="245" t="s">
        <v>2127</v>
      </c>
    </row>
    <row r="172" spans="1:3" s="203" customFormat="1">
      <c r="A172" s="246" t="s">
        <v>772</v>
      </c>
      <c r="B172" s="245" t="s">
        <v>773</v>
      </c>
    </row>
    <row r="173" spans="1:3" s="203" customFormat="1">
      <c r="A173" s="246" t="s">
        <v>1858</v>
      </c>
      <c r="B173" s="245" t="s">
        <v>2128</v>
      </c>
    </row>
    <row r="174" spans="1:3" s="258" customFormat="1">
      <c r="A174" s="256" t="s">
        <v>1950</v>
      </c>
      <c r="B174" s="257" t="s">
        <v>2129</v>
      </c>
      <c r="C174" s="258" t="s">
        <v>3496</v>
      </c>
    </row>
    <row r="175" spans="1:3" s="203" customFormat="1">
      <c r="A175" s="246" t="s">
        <v>2130</v>
      </c>
      <c r="B175" s="245" t="s">
        <v>2131</v>
      </c>
    </row>
    <row r="176" spans="1:3" s="203" customFormat="1">
      <c r="A176" s="246" t="s">
        <v>2132</v>
      </c>
      <c r="B176" s="245" t="s">
        <v>2133</v>
      </c>
    </row>
    <row r="177" spans="1:3" s="203" customFormat="1">
      <c r="A177" s="246" t="s">
        <v>778</v>
      </c>
      <c r="B177" s="245" t="s">
        <v>779</v>
      </c>
    </row>
    <row r="178" spans="1:3" s="258" customFormat="1">
      <c r="A178" s="256" t="s">
        <v>257</v>
      </c>
      <c r="B178" s="257" t="s">
        <v>1853</v>
      </c>
      <c r="C178" s="258" t="s">
        <v>3496</v>
      </c>
    </row>
    <row r="179" spans="1:3" s="258" customFormat="1">
      <c r="A179" s="256" t="s">
        <v>785</v>
      </c>
      <c r="B179" s="257" t="s">
        <v>786</v>
      </c>
      <c r="C179" s="258" t="s">
        <v>3496</v>
      </c>
    </row>
    <row r="180" spans="1:3" s="258" customFormat="1">
      <c r="A180" s="256" t="s">
        <v>787</v>
      </c>
      <c r="B180" s="257" t="s">
        <v>788</v>
      </c>
      <c r="C180" s="258" t="s">
        <v>3496</v>
      </c>
    </row>
    <row r="181" spans="1:3" s="203" customFormat="1">
      <c r="A181" s="246" t="s">
        <v>2223</v>
      </c>
      <c r="B181" s="245" t="s">
        <v>2212</v>
      </c>
    </row>
    <row r="182" spans="1:3" s="203" customFormat="1">
      <c r="A182" s="246" t="s">
        <v>2224</v>
      </c>
      <c r="B182" s="245" t="s">
        <v>2214</v>
      </c>
    </row>
    <row r="183" spans="1:3" s="203" customFormat="1">
      <c r="A183" s="246" t="s">
        <v>2225</v>
      </c>
      <c r="B183" s="245" t="s">
        <v>2226</v>
      </c>
    </row>
    <row r="184" spans="1:3" s="203" customFormat="1">
      <c r="A184" s="246" t="s">
        <v>2227</v>
      </c>
      <c r="B184" s="245" t="s">
        <v>2228</v>
      </c>
    </row>
    <row r="185" spans="1:3">
      <c r="A185" s="244" t="s">
        <v>630</v>
      </c>
      <c r="B185" s="243" t="s">
        <v>1060</v>
      </c>
    </row>
    <row r="186" spans="1:3" s="203" customFormat="1">
      <c r="A186" s="246" t="s">
        <v>789</v>
      </c>
      <c r="B186" s="245" t="s">
        <v>790</v>
      </c>
    </row>
    <row r="187" spans="1:3" s="203" customFormat="1">
      <c r="A187" s="246" t="s">
        <v>791</v>
      </c>
      <c r="B187" s="245" t="s">
        <v>792</v>
      </c>
    </row>
    <row r="188" spans="1:3" s="203" customFormat="1">
      <c r="A188" s="246" t="s">
        <v>1061</v>
      </c>
      <c r="B188" s="245" t="s">
        <v>1062</v>
      </c>
    </row>
    <row r="189" spans="1:3" s="203" customFormat="1">
      <c r="A189" s="246" t="s">
        <v>793</v>
      </c>
      <c r="B189" s="245" t="s">
        <v>794</v>
      </c>
    </row>
    <row r="190" spans="1:3" s="203" customFormat="1">
      <c r="A190" s="246" t="s">
        <v>1063</v>
      </c>
      <c r="B190" s="245" t="s">
        <v>1057</v>
      </c>
    </row>
    <row r="191" spans="1:3" s="203" customFormat="1">
      <c r="A191" s="246" t="s">
        <v>795</v>
      </c>
      <c r="B191" s="245" t="s">
        <v>1949</v>
      </c>
    </row>
    <row r="192" spans="1:3" s="203" customFormat="1">
      <c r="A192" s="246" t="s">
        <v>796</v>
      </c>
      <c r="B192" s="245" t="s">
        <v>1392</v>
      </c>
    </row>
    <row r="193" spans="1:3" s="203" customFormat="1">
      <c r="A193" s="246" t="s">
        <v>797</v>
      </c>
      <c r="B193" s="245" t="s">
        <v>798</v>
      </c>
    </row>
    <row r="194" spans="1:3" s="203" customFormat="1">
      <c r="A194" s="246" t="s">
        <v>2098</v>
      </c>
      <c r="B194" s="245" t="s">
        <v>2099</v>
      </c>
    </row>
    <row r="195" spans="1:3" s="258" customFormat="1">
      <c r="A195" s="256" t="s">
        <v>799</v>
      </c>
      <c r="B195" s="257" t="s">
        <v>784</v>
      </c>
      <c r="C195" s="258" t="s">
        <v>3496</v>
      </c>
    </row>
    <row r="196" spans="1:3" s="203" customFormat="1">
      <c r="A196" s="246" t="s">
        <v>2211</v>
      </c>
      <c r="B196" s="245" t="s">
        <v>2212</v>
      </c>
    </row>
    <row r="197" spans="1:3" s="203" customFormat="1">
      <c r="A197" s="246" t="s">
        <v>2213</v>
      </c>
      <c r="B197" s="245" t="s">
        <v>2214</v>
      </c>
    </row>
    <row r="198" spans="1:3" s="203" customFormat="1">
      <c r="A198" s="246" t="s">
        <v>2215</v>
      </c>
      <c r="B198" s="245" t="s">
        <v>2216</v>
      </c>
    </row>
    <row r="199" spans="1:3">
      <c r="A199" s="244" t="s">
        <v>1092</v>
      </c>
      <c r="B199" s="243" t="s">
        <v>1093</v>
      </c>
    </row>
    <row r="200" spans="1:3" s="203" customFormat="1">
      <c r="A200" s="246" t="s">
        <v>1094</v>
      </c>
      <c r="B200" s="245" t="s">
        <v>1095</v>
      </c>
    </row>
    <row r="201" spans="1:3" s="203" customFormat="1">
      <c r="A201" s="246" t="s">
        <v>1096</v>
      </c>
      <c r="B201" s="245" t="s">
        <v>1097</v>
      </c>
    </row>
    <row r="202" spans="1:3">
      <c r="A202" s="244" t="s">
        <v>1098</v>
      </c>
      <c r="B202" s="243" t="s">
        <v>1099</v>
      </c>
    </row>
    <row r="203" spans="1:3" s="203" customFormat="1">
      <c r="A203" s="246" t="s">
        <v>1100</v>
      </c>
      <c r="B203" s="245" t="s">
        <v>1101</v>
      </c>
    </row>
    <row r="204" spans="1:3" s="203" customFormat="1">
      <c r="A204" s="246" t="s">
        <v>1102</v>
      </c>
      <c r="B204" s="245" t="s">
        <v>1103</v>
      </c>
    </row>
    <row r="205" spans="1:3" s="203" customFormat="1">
      <c r="A205" s="246" t="s">
        <v>1104</v>
      </c>
      <c r="B205" s="245" t="s">
        <v>1393</v>
      </c>
    </row>
    <row r="206" spans="1:3" s="203" customFormat="1">
      <c r="A206" s="246" t="s">
        <v>1105</v>
      </c>
      <c r="B206" s="245" t="s">
        <v>1106</v>
      </c>
    </row>
    <row r="207" spans="1:3">
      <c r="A207" s="244" t="s">
        <v>1107</v>
      </c>
      <c r="B207" s="243" t="s">
        <v>1108</v>
      </c>
    </row>
    <row r="208" spans="1:3" s="203" customFormat="1">
      <c r="A208" s="246" t="s">
        <v>1109</v>
      </c>
      <c r="B208" s="245" t="s">
        <v>1110</v>
      </c>
    </row>
    <row r="209" spans="1:3" s="203" customFormat="1">
      <c r="A209" s="246" t="s">
        <v>1111</v>
      </c>
      <c r="B209" s="245" t="s">
        <v>1112</v>
      </c>
    </row>
    <row r="210" spans="1:3" s="203" customFormat="1">
      <c r="A210" s="246" t="s">
        <v>1113</v>
      </c>
      <c r="B210" s="245" t="s">
        <v>1114</v>
      </c>
    </row>
    <row r="211" spans="1:3" s="203" customFormat="1" ht="25.5">
      <c r="A211" s="246" t="s">
        <v>1115</v>
      </c>
      <c r="B211" s="245" t="s">
        <v>1116</v>
      </c>
    </row>
    <row r="212" spans="1:3" s="203" customFormat="1">
      <c r="A212" s="246" t="s">
        <v>1117</v>
      </c>
      <c r="B212" s="245" t="s">
        <v>1118</v>
      </c>
    </row>
    <row r="213" spans="1:3" s="203" customFormat="1">
      <c r="A213" s="246" t="s">
        <v>1119</v>
      </c>
      <c r="B213" s="245" t="s">
        <v>1120</v>
      </c>
    </row>
    <row r="214" spans="1:3" s="203" customFormat="1">
      <c r="A214" s="246" t="s">
        <v>1121</v>
      </c>
      <c r="B214" s="245" t="s">
        <v>1122</v>
      </c>
    </row>
    <row r="215" spans="1:3" s="203" customFormat="1" ht="30" customHeight="1">
      <c r="A215" s="246" t="s">
        <v>1123</v>
      </c>
      <c r="B215" s="245" t="s">
        <v>1124</v>
      </c>
    </row>
    <row r="216" spans="1:3" s="203" customFormat="1">
      <c r="A216" s="246" t="s">
        <v>1125</v>
      </c>
      <c r="B216" s="245" t="s">
        <v>1126</v>
      </c>
    </row>
    <row r="217" spans="1:3" s="203" customFormat="1" ht="25.5">
      <c r="A217" s="246" t="s">
        <v>1127</v>
      </c>
      <c r="B217" s="245" t="s">
        <v>1128</v>
      </c>
    </row>
    <row r="218" spans="1:3" s="203" customFormat="1">
      <c r="A218" s="246" t="s">
        <v>1129</v>
      </c>
      <c r="B218" s="245" t="s">
        <v>1130</v>
      </c>
    </row>
    <row r="219" spans="1:3" s="203" customFormat="1">
      <c r="A219" s="246" t="s">
        <v>1859</v>
      </c>
      <c r="B219" s="245" t="s">
        <v>1860</v>
      </c>
    </row>
    <row r="220" spans="1:3" s="203" customFormat="1">
      <c r="A220" s="246" t="s">
        <v>1131</v>
      </c>
      <c r="B220" s="245" t="s">
        <v>1132</v>
      </c>
    </row>
    <row r="221" spans="1:3" s="203" customFormat="1">
      <c r="A221" s="246" t="s">
        <v>1133</v>
      </c>
      <c r="B221" s="245" t="s">
        <v>1134</v>
      </c>
    </row>
    <row r="222" spans="1:3" s="258" customFormat="1">
      <c r="A222" s="256" t="s">
        <v>1135</v>
      </c>
      <c r="B222" s="257" t="s">
        <v>1136</v>
      </c>
      <c r="C222" s="258" t="s">
        <v>3496</v>
      </c>
    </row>
    <row r="223" spans="1:3" s="258" customFormat="1">
      <c r="A223" s="256" t="s">
        <v>1137</v>
      </c>
      <c r="B223" s="257" t="s">
        <v>1138</v>
      </c>
      <c r="C223" s="258" t="s">
        <v>3496</v>
      </c>
    </row>
    <row r="224" spans="1:3">
      <c r="A224" s="244" t="s">
        <v>1139</v>
      </c>
      <c r="B224" s="243" t="s">
        <v>1140</v>
      </c>
    </row>
    <row r="225" spans="1:3" s="203" customFormat="1">
      <c r="A225" s="246" t="s">
        <v>1141</v>
      </c>
      <c r="B225" s="245" t="s">
        <v>1142</v>
      </c>
    </row>
    <row r="226" spans="1:3" s="203" customFormat="1">
      <c r="A226" s="246" t="s">
        <v>1143</v>
      </c>
      <c r="B226" s="245" t="s">
        <v>1395</v>
      </c>
    </row>
    <row r="227" spans="1:3">
      <c r="A227" s="244" t="s">
        <v>1144</v>
      </c>
      <c r="B227" s="243" t="s">
        <v>1145</v>
      </c>
    </row>
    <row r="228" spans="1:3" s="203" customFormat="1">
      <c r="A228" s="246" t="s">
        <v>1146</v>
      </c>
      <c r="B228" s="245" t="s">
        <v>1147</v>
      </c>
    </row>
    <row r="229" spans="1:3" s="203" customFormat="1">
      <c r="A229" s="246" t="s">
        <v>1148</v>
      </c>
      <c r="B229" s="245" t="s">
        <v>1394</v>
      </c>
    </row>
    <row r="230" spans="1:3" s="203" customFormat="1">
      <c r="A230" s="246" t="s">
        <v>1149</v>
      </c>
      <c r="B230" s="245" t="s">
        <v>1150</v>
      </c>
    </row>
    <row r="231" spans="1:3" s="203" customFormat="1">
      <c r="A231" s="246" t="s">
        <v>1151</v>
      </c>
      <c r="B231" s="245" t="s">
        <v>1396</v>
      </c>
    </row>
    <row r="232" spans="1:3" s="258" customFormat="1">
      <c r="A232" s="256" t="s">
        <v>1152</v>
      </c>
      <c r="B232" s="257" t="s">
        <v>1153</v>
      </c>
      <c r="C232" s="258" t="s">
        <v>3496</v>
      </c>
    </row>
    <row r="233" spans="1:3">
      <c r="A233" s="244" t="s">
        <v>1154</v>
      </c>
      <c r="B233" s="243" t="s">
        <v>1155</v>
      </c>
    </row>
    <row r="234" spans="1:3" s="203" customFormat="1" ht="25.5">
      <c r="A234" s="246" t="s">
        <v>1156</v>
      </c>
      <c r="B234" s="245" t="s">
        <v>1157</v>
      </c>
    </row>
    <row r="235" spans="1:3" s="203" customFormat="1">
      <c r="A235" s="246" t="s">
        <v>1158</v>
      </c>
      <c r="B235" s="245" t="s">
        <v>1159</v>
      </c>
    </row>
    <row r="236" spans="1:3" s="203" customFormat="1">
      <c r="A236" s="246" t="s">
        <v>1160</v>
      </c>
      <c r="B236" s="245" t="s">
        <v>1161</v>
      </c>
    </row>
    <row r="237" spans="1:3" s="203" customFormat="1">
      <c r="A237" s="246" t="s">
        <v>1162</v>
      </c>
      <c r="B237" s="245" t="s">
        <v>1163</v>
      </c>
    </row>
    <row r="238" spans="1:3" s="203" customFormat="1">
      <c r="A238" s="246" t="s">
        <v>1861</v>
      </c>
      <c r="B238" s="245" t="s">
        <v>1862</v>
      </c>
    </row>
    <row r="239" spans="1:3" s="203" customFormat="1">
      <c r="A239" s="246" t="s">
        <v>1164</v>
      </c>
      <c r="B239" s="245" t="s">
        <v>1165</v>
      </c>
    </row>
    <row r="240" spans="1:3" s="203" customFormat="1">
      <c r="A240" s="246" t="s">
        <v>2233</v>
      </c>
      <c r="B240" s="245" t="s">
        <v>2234</v>
      </c>
    </row>
    <row r="241" spans="1:2" s="203" customFormat="1">
      <c r="A241" s="246" t="s">
        <v>1863</v>
      </c>
      <c r="B241" s="245" t="s">
        <v>786</v>
      </c>
    </row>
    <row r="242" spans="1:2">
      <c r="A242" s="244" t="s">
        <v>1166</v>
      </c>
      <c r="B242" s="243" t="s">
        <v>1167</v>
      </c>
    </row>
    <row r="243" spans="1:2" s="203" customFormat="1">
      <c r="A243" s="246" t="s">
        <v>1168</v>
      </c>
      <c r="B243" s="245" t="s">
        <v>1169</v>
      </c>
    </row>
    <row r="244" spans="1:2" s="203" customFormat="1">
      <c r="A244" s="246" t="s">
        <v>1170</v>
      </c>
      <c r="B244" s="245" t="s">
        <v>1171</v>
      </c>
    </row>
    <row r="245" spans="1:2" s="203" customFormat="1">
      <c r="A245" s="246" t="s">
        <v>1172</v>
      </c>
      <c r="B245" s="245" t="s">
        <v>1173</v>
      </c>
    </row>
    <row r="246" spans="1:2" s="203" customFormat="1">
      <c r="A246" s="246" t="s">
        <v>1174</v>
      </c>
      <c r="B246" s="245" t="s">
        <v>1175</v>
      </c>
    </row>
    <row r="247" spans="1:2" s="203" customFormat="1">
      <c r="A247" s="246" t="s">
        <v>1176</v>
      </c>
      <c r="B247" s="245" t="s">
        <v>1177</v>
      </c>
    </row>
    <row r="248" spans="1:2" s="203" customFormat="1">
      <c r="A248" s="246" t="s">
        <v>1178</v>
      </c>
      <c r="B248" s="245" t="s">
        <v>1179</v>
      </c>
    </row>
    <row r="249" spans="1:2" s="203" customFormat="1">
      <c r="A249" s="246" t="s">
        <v>1180</v>
      </c>
      <c r="B249" s="245" t="s">
        <v>1181</v>
      </c>
    </row>
    <row r="250" spans="1:2" s="203" customFormat="1">
      <c r="A250" s="246" t="s">
        <v>1182</v>
      </c>
      <c r="B250" s="245" t="s">
        <v>1183</v>
      </c>
    </row>
    <row r="251" spans="1:2" s="203" customFormat="1">
      <c r="A251" s="246" t="s">
        <v>1184</v>
      </c>
      <c r="B251" s="245" t="s">
        <v>1185</v>
      </c>
    </row>
    <row r="252" spans="1:2" s="203" customFormat="1">
      <c r="A252" s="246" t="s">
        <v>1186</v>
      </c>
      <c r="B252" s="245" t="s">
        <v>1187</v>
      </c>
    </row>
    <row r="253" spans="1:2" s="203" customFormat="1" ht="30" customHeight="1">
      <c r="A253" s="246" t="s">
        <v>1188</v>
      </c>
      <c r="B253" s="245" t="s">
        <v>1189</v>
      </c>
    </row>
    <row r="254" spans="1:2" s="203" customFormat="1" ht="25.5">
      <c r="A254" s="246" t="s">
        <v>1190</v>
      </c>
      <c r="B254" s="245" t="s">
        <v>1191</v>
      </c>
    </row>
    <row r="255" spans="1:2" s="203" customFormat="1">
      <c r="A255" s="246" t="s">
        <v>1192</v>
      </c>
      <c r="B255" s="245" t="s">
        <v>1193</v>
      </c>
    </row>
    <row r="256" spans="1:2" s="203" customFormat="1">
      <c r="A256" s="246" t="s">
        <v>1194</v>
      </c>
      <c r="B256" s="245" t="s">
        <v>1195</v>
      </c>
    </row>
    <row r="257" spans="1:2" s="203" customFormat="1" ht="25.5">
      <c r="A257" s="246" t="s">
        <v>1864</v>
      </c>
      <c r="B257" s="245" t="s">
        <v>1865</v>
      </c>
    </row>
    <row r="258" spans="1:2" s="203" customFormat="1">
      <c r="A258" s="246" t="s">
        <v>2185</v>
      </c>
      <c r="B258" s="245" t="s">
        <v>2186</v>
      </c>
    </row>
    <row r="259" spans="1:2" s="203" customFormat="1">
      <c r="A259" s="246" t="s">
        <v>2187</v>
      </c>
      <c r="B259" s="245" t="s">
        <v>2188</v>
      </c>
    </row>
    <row r="260" spans="1:2" s="203" customFormat="1">
      <c r="A260" s="246" t="s">
        <v>1196</v>
      </c>
      <c r="B260" s="245" t="s">
        <v>1197</v>
      </c>
    </row>
    <row r="261" spans="1:2" s="203" customFormat="1">
      <c r="A261" s="246" t="s">
        <v>1198</v>
      </c>
      <c r="B261" s="245" t="s">
        <v>1199</v>
      </c>
    </row>
    <row r="262" spans="1:2" s="203" customFormat="1">
      <c r="A262" s="246" t="s">
        <v>1200</v>
      </c>
      <c r="B262" s="245" t="s">
        <v>786</v>
      </c>
    </row>
    <row r="263" spans="1:2" s="203" customFormat="1">
      <c r="A263" s="246" t="s">
        <v>1201</v>
      </c>
      <c r="B263" s="245" t="s">
        <v>1202</v>
      </c>
    </row>
    <row r="264" spans="1:2">
      <c r="A264" s="244" t="s">
        <v>1203</v>
      </c>
      <c r="B264" s="243" t="s">
        <v>1204</v>
      </c>
    </row>
    <row r="265" spans="1:2" s="203" customFormat="1">
      <c r="A265" s="246" t="s">
        <v>1205</v>
      </c>
      <c r="B265" s="245" t="s">
        <v>1206</v>
      </c>
    </row>
    <row r="266" spans="1:2" s="203" customFormat="1">
      <c r="A266" s="246" t="s">
        <v>1207</v>
      </c>
      <c r="B266" s="245" t="s">
        <v>1866</v>
      </c>
    </row>
    <row r="267" spans="1:2" s="203" customFormat="1">
      <c r="A267" s="246" t="s">
        <v>1208</v>
      </c>
      <c r="B267" s="245" t="s">
        <v>1209</v>
      </c>
    </row>
    <row r="268" spans="1:2" s="203" customFormat="1">
      <c r="A268" s="246" t="s">
        <v>1210</v>
      </c>
      <c r="B268" s="245" t="s">
        <v>1211</v>
      </c>
    </row>
    <row r="269" spans="1:2" s="203" customFormat="1">
      <c r="A269" s="246" t="s">
        <v>2240</v>
      </c>
      <c r="B269" s="245" t="s">
        <v>2241</v>
      </c>
    </row>
    <row r="270" spans="1:2" s="203" customFormat="1">
      <c r="A270" s="246" t="s">
        <v>2242</v>
      </c>
      <c r="B270" s="245" t="s">
        <v>2243</v>
      </c>
    </row>
    <row r="271" spans="1:2">
      <c r="A271" s="244" t="s">
        <v>1212</v>
      </c>
      <c r="B271" s="243" t="s">
        <v>1213</v>
      </c>
    </row>
    <row r="272" spans="1:2" s="203" customFormat="1">
      <c r="A272" s="246" t="s">
        <v>1214</v>
      </c>
      <c r="B272" s="245" t="s">
        <v>1215</v>
      </c>
    </row>
    <row r="273" spans="1:2" s="203" customFormat="1">
      <c r="A273" s="246" t="s">
        <v>1216</v>
      </c>
      <c r="B273" s="245" t="s">
        <v>1217</v>
      </c>
    </row>
    <row r="274" spans="1:2" s="203" customFormat="1">
      <c r="A274" s="246" t="s">
        <v>1218</v>
      </c>
      <c r="B274" s="245" t="s">
        <v>1219</v>
      </c>
    </row>
    <row r="275" spans="1:2" s="203" customFormat="1">
      <c r="A275" s="246" t="s">
        <v>1220</v>
      </c>
      <c r="B275" s="245" t="s">
        <v>1221</v>
      </c>
    </row>
    <row r="276" spans="1:2" s="203" customFormat="1">
      <c r="A276" s="246" t="s">
        <v>1222</v>
      </c>
      <c r="B276" s="245" t="s">
        <v>1223</v>
      </c>
    </row>
    <row r="277" spans="1:2" s="203" customFormat="1">
      <c r="A277" s="246" t="s">
        <v>1224</v>
      </c>
      <c r="B277" s="245" t="s">
        <v>1225</v>
      </c>
    </row>
    <row r="278" spans="1:2" s="203" customFormat="1">
      <c r="A278" s="246" t="s">
        <v>1226</v>
      </c>
      <c r="B278" s="245" t="s">
        <v>1227</v>
      </c>
    </row>
    <row r="279" spans="1:2" s="203" customFormat="1">
      <c r="A279" s="246" t="s">
        <v>1228</v>
      </c>
      <c r="B279" s="245" t="s">
        <v>1229</v>
      </c>
    </row>
    <row r="280" spans="1:2" s="203" customFormat="1">
      <c r="A280" s="246" t="s">
        <v>1230</v>
      </c>
      <c r="B280" s="245" t="s">
        <v>1231</v>
      </c>
    </row>
    <row r="281" spans="1:2" s="203" customFormat="1">
      <c r="A281" s="246" t="s">
        <v>1232</v>
      </c>
      <c r="B281" s="245" t="s">
        <v>1233</v>
      </c>
    </row>
    <row r="282" spans="1:2" s="203" customFormat="1">
      <c r="A282" s="246" t="s">
        <v>1234</v>
      </c>
      <c r="B282" s="245" t="s">
        <v>1867</v>
      </c>
    </row>
    <row r="283" spans="1:2" s="203" customFormat="1">
      <c r="A283" s="246" t="s">
        <v>1235</v>
      </c>
      <c r="B283" s="245" t="s">
        <v>1868</v>
      </c>
    </row>
    <row r="284" spans="1:2" s="203" customFormat="1">
      <c r="A284" s="246" t="s">
        <v>1236</v>
      </c>
      <c r="B284" s="245" t="s">
        <v>1869</v>
      </c>
    </row>
    <row r="285" spans="1:2" s="203" customFormat="1">
      <c r="A285" s="246" t="s">
        <v>1237</v>
      </c>
      <c r="B285" s="245" t="s">
        <v>1238</v>
      </c>
    </row>
    <row r="286" spans="1:2" s="203" customFormat="1">
      <c r="A286" s="246" t="s">
        <v>1239</v>
      </c>
      <c r="B286" s="245" t="s">
        <v>1870</v>
      </c>
    </row>
    <row r="287" spans="1:2" s="203" customFormat="1">
      <c r="A287" s="246" t="s">
        <v>1240</v>
      </c>
      <c r="B287" s="245" t="s">
        <v>1871</v>
      </c>
    </row>
    <row r="288" spans="1:2" s="203" customFormat="1">
      <c r="A288" s="246" t="s">
        <v>1241</v>
      </c>
      <c r="B288" s="245" t="s">
        <v>1242</v>
      </c>
    </row>
    <row r="289" spans="1:2" s="203" customFormat="1">
      <c r="A289" s="246" t="s">
        <v>1243</v>
      </c>
      <c r="B289" s="245" t="s">
        <v>1244</v>
      </c>
    </row>
    <row r="290" spans="1:2" s="203" customFormat="1">
      <c r="A290" s="246" t="s">
        <v>2173</v>
      </c>
      <c r="B290" s="245" t="s">
        <v>2174</v>
      </c>
    </row>
    <row r="291" spans="1:2" s="203" customFormat="1">
      <c r="A291" s="246" t="s">
        <v>2175</v>
      </c>
      <c r="B291" s="245" t="s">
        <v>2176</v>
      </c>
    </row>
    <row r="292" spans="1:2" s="203" customFormat="1">
      <c r="A292" s="246" t="s">
        <v>2177</v>
      </c>
      <c r="B292" s="245" t="s">
        <v>2178</v>
      </c>
    </row>
    <row r="293" spans="1:2">
      <c r="A293" s="244" t="s">
        <v>1245</v>
      </c>
      <c r="B293" s="243" t="s">
        <v>1246</v>
      </c>
    </row>
    <row r="294" spans="1:2" s="203" customFormat="1">
      <c r="A294" s="246" t="s">
        <v>1247</v>
      </c>
      <c r="B294" s="245" t="s">
        <v>1248</v>
      </c>
    </row>
    <row r="295" spans="1:2" s="203" customFormat="1">
      <c r="A295" s="246" t="s">
        <v>1249</v>
      </c>
      <c r="B295" s="245" t="s">
        <v>1250</v>
      </c>
    </row>
    <row r="296" spans="1:2" s="203" customFormat="1">
      <c r="A296" s="246" t="s">
        <v>1251</v>
      </c>
      <c r="B296" s="245" t="s">
        <v>1252</v>
      </c>
    </row>
    <row r="297" spans="1:2" s="203" customFormat="1">
      <c r="A297" s="246" t="s">
        <v>1253</v>
      </c>
      <c r="B297" s="245" t="s">
        <v>1254</v>
      </c>
    </row>
    <row r="298" spans="1:2" s="203" customFormat="1">
      <c r="A298" s="246" t="s">
        <v>1255</v>
      </c>
      <c r="B298" s="245" t="s">
        <v>1256</v>
      </c>
    </row>
    <row r="299" spans="1:2" s="203" customFormat="1">
      <c r="A299" s="246" t="s">
        <v>1257</v>
      </c>
      <c r="B299" s="245" t="s">
        <v>1258</v>
      </c>
    </row>
    <row r="300" spans="1:2" s="203" customFormat="1">
      <c r="A300" s="246" t="s">
        <v>1259</v>
      </c>
      <c r="B300" s="245" t="s">
        <v>1260</v>
      </c>
    </row>
    <row r="301" spans="1:2" s="203" customFormat="1" ht="25.5">
      <c r="A301" s="246" t="s">
        <v>1261</v>
      </c>
      <c r="B301" s="245" t="s">
        <v>1262</v>
      </c>
    </row>
    <row r="302" spans="1:2" s="203" customFormat="1" ht="25.5">
      <c r="A302" s="246" t="s">
        <v>1263</v>
      </c>
      <c r="B302" s="245" t="s">
        <v>1264</v>
      </c>
    </row>
    <row r="303" spans="1:2" s="203" customFormat="1">
      <c r="A303" s="246" t="s">
        <v>1265</v>
      </c>
      <c r="B303" s="245" t="s">
        <v>1266</v>
      </c>
    </row>
    <row r="304" spans="1:2" s="203" customFormat="1">
      <c r="A304" s="246" t="s">
        <v>1267</v>
      </c>
      <c r="B304" s="245" t="s">
        <v>1268</v>
      </c>
    </row>
    <row r="305" spans="1:3" s="203" customFormat="1" ht="25.5">
      <c r="A305" s="246" t="s">
        <v>1269</v>
      </c>
      <c r="B305" s="245" t="s">
        <v>1270</v>
      </c>
    </row>
    <row r="306" spans="1:3" s="203" customFormat="1">
      <c r="A306" s="246" t="s">
        <v>2179</v>
      </c>
      <c r="B306" s="245" t="s">
        <v>2180</v>
      </c>
    </row>
    <row r="307" spans="1:3" s="203" customFormat="1">
      <c r="A307" s="246" t="s">
        <v>2181</v>
      </c>
      <c r="B307" s="245" t="s">
        <v>2182</v>
      </c>
    </row>
    <row r="308" spans="1:3" s="203" customFormat="1" ht="25.5">
      <c r="A308" s="246" t="s">
        <v>2183</v>
      </c>
      <c r="B308" s="245" t="s">
        <v>2184</v>
      </c>
    </row>
    <row r="309" spans="1:3" s="258" customFormat="1">
      <c r="A309" s="256" t="s">
        <v>1271</v>
      </c>
      <c r="B309" s="257" t="s">
        <v>786</v>
      </c>
      <c r="C309" s="258" t="s">
        <v>3496</v>
      </c>
    </row>
    <row r="310" spans="1:3" s="203" customFormat="1">
      <c r="A310" s="246" t="s">
        <v>1272</v>
      </c>
      <c r="B310" s="245" t="s">
        <v>1273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1274</v>
      </c>
      <c r="B1" s="205"/>
    </row>
    <row r="2" spans="1:2">
      <c r="A2" s="204" t="s">
        <v>800</v>
      </c>
      <c r="B2" s="205"/>
    </row>
    <row r="3" spans="1:2">
      <c r="A3" s="247" t="s">
        <v>1056</v>
      </c>
      <c r="B3" s="251" t="s">
        <v>586</v>
      </c>
    </row>
    <row r="4" spans="1:2">
      <c r="A4" s="248" t="s">
        <v>1064</v>
      </c>
      <c r="B4" s="252" t="s">
        <v>1065</v>
      </c>
    </row>
    <row r="5" spans="1:2">
      <c r="A5" s="249" t="s">
        <v>1089</v>
      </c>
      <c r="B5" s="250" t="s">
        <v>1853</v>
      </c>
    </row>
    <row r="6" spans="1:2">
      <c r="A6" s="254" t="s">
        <v>1312</v>
      </c>
      <c r="B6" s="253" t="s">
        <v>1313</v>
      </c>
    </row>
    <row r="7" spans="1:2">
      <c r="A7" s="254" t="s">
        <v>1314</v>
      </c>
      <c r="B7" s="253" t="s">
        <v>1315</v>
      </c>
    </row>
    <row r="8" spans="1:2">
      <c r="A8" s="254" t="s">
        <v>1316</v>
      </c>
      <c r="B8" s="253" t="s">
        <v>1317</v>
      </c>
    </row>
    <row r="9" spans="1:2">
      <c r="A9" s="254" t="s">
        <v>1318</v>
      </c>
      <c r="B9" s="253" t="s">
        <v>340</v>
      </c>
    </row>
    <row r="10" spans="1:2">
      <c r="A10" s="254" t="s">
        <v>1319</v>
      </c>
      <c r="B10" s="253" t="s">
        <v>1320</v>
      </c>
    </row>
    <row r="11" spans="1:2">
      <c r="A11" s="254" t="s">
        <v>1321</v>
      </c>
      <c r="B11" s="253" t="s">
        <v>1322</v>
      </c>
    </row>
    <row r="12" spans="1:2">
      <c r="A12" s="254" t="s">
        <v>1323</v>
      </c>
      <c r="B12" s="253" t="s">
        <v>1324</v>
      </c>
    </row>
    <row r="13" spans="1:2" ht="15.75" customHeight="1">
      <c r="A13" s="254" t="s">
        <v>1325</v>
      </c>
      <c r="B13" s="253" t="s">
        <v>1326</v>
      </c>
    </row>
    <row r="14" spans="1:2">
      <c r="A14" s="249" t="s">
        <v>1080</v>
      </c>
      <c r="B14" s="250" t="s">
        <v>1138</v>
      </c>
    </row>
    <row r="15" spans="1:2">
      <c r="A15" s="254" t="s">
        <v>1275</v>
      </c>
      <c r="B15" s="253" t="s">
        <v>1276</v>
      </c>
    </row>
    <row r="16" spans="1:2">
      <c r="A16" s="254" t="s">
        <v>1277</v>
      </c>
      <c r="B16" s="253" t="s">
        <v>1278</v>
      </c>
    </row>
    <row r="17" spans="1:2">
      <c r="A17" s="254" t="s">
        <v>1279</v>
      </c>
      <c r="B17" s="253" t="s">
        <v>1280</v>
      </c>
    </row>
    <row r="18" spans="1:2">
      <c r="A18" s="254" t="s">
        <v>1281</v>
      </c>
      <c r="B18" s="253" t="s">
        <v>1282</v>
      </c>
    </row>
    <row r="19" spans="1:2">
      <c r="A19" s="254" t="s">
        <v>1283</v>
      </c>
      <c r="B19" s="253" t="s">
        <v>996</v>
      </c>
    </row>
    <row r="20" spans="1:2">
      <c r="A20" s="254" t="s">
        <v>1284</v>
      </c>
      <c r="B20" s="253" t="s">
        <v>998</v>
      </c>
    </row>
    <row r="21" spans="1:2">
      <c r="A21" s="254" t="s">
        <v>1285</v>
      </c>
      <c r="B21" s="253" t="s">
        <v>1000</v>
      </c>
    </row>
    <row r="22" spans="1:2">
      <c r="A22" s="254" t="s">
        <v>1286</v>
      </c>
      <c r="B22" s="253" t="s">
        <v>1287</v>
      </c>
    </row>
    <row r="23" spans="1:2">
      <c r="A23" s="254" t="s">
        <v>1288</v>
      </c>
      <c r="B23" s="253" t="s">
        <v>1289</v>
      </c>
    </row>
    <row r="24" spans="1:2">
      <c r="A24" s="254" t="s">
        <v>1290</v>
      </c>
      <c r="B24" s="253" t="s">
        <v>1291</v>
      </c>
    </row>
    <row r="25" spans="1:2">
      <c r="A25" s="254" t="s">
        <v>1292</v>
      </c>
      <c r="B25" s="253" t="s">
        <v>1293</v>
      </c>
    </row>
    <row r="26" spans="1:2">
      <c r="A26" s="254" t="s">
        <v>1294</v>
      </c>
      <c r="B26" s="253" t="s">
        <v>1295</v>
      </c>
    </row>
    <row r="27" spans="1:2">
      <c r="A27" s="254" t="s">
        <v>1296</v>
      </c>
      <c r="B27" s="253" t="s">
        <v>1297</v>
      </c>
    </row>
    <row r="28" spans="1:2">
      <c r="A28" s="254" t="s">
        <v>1298</v>
      </c>
      <c r="B28" s="253" t="s">
        <v>1299</v>
      </c>
    </row>
    <row r="29" spans="1:2">
      <c r="A29" s="254" t="s">
        <v>1300</v>
      </c>
      <c r="B29" s="253" t="s">
        <v>1301</v>
      </c>
    </row>
    <row r="30" spans="1:2">
      <c r="A30" s="254" t="s">
        <v>1302</v>
      </c>
      <c r="B30" s="253" t="s">
        <v>1303</v>
      </c>
    </row>
    <row r="31" spans="1:2">
      <c r="A31" s="254" t="s">
        <v>1304</v>
      </c>
      <c r="B31" s="253" t="s">
        <v>1305</v>
      </c>
    </row>
    <row r="32" spans="1:2">
      <c r="A32" s="254" t="s">
        <v>1306</v>
      </c>
      <c r="B32" s="253" t="s">
        <v>1307</v>
      </c>
    </row>
    <row r="33" spans="1:2">
      <c r="A33" s="254" t="s">
        <v>1308</v>
      </c>
      <c r="B33" s="253" t="s">
        <v>1309</v>
      </c>
    </row>
    <row r="34" spans="1:2">
      <c r="A34" s="254" t="s">
        <v>1310</v>
      </c>
      <c r="B34" s="253" t="s">
        <v>1311</v>
      </c>
    </row>
    <row r="35" spans="1:2">
      <c r="A35" s="254" t="s">
        <v>1397</v>
      </c>
      <c r="B35" s="253" t="s">
        <v>1332</v>
      </c>
    </row>
    <row r="36" spans="1:2">
      <c r="A36" s="254" t="s">
        <v>2244</v>
      </c>
      <c r="B36" s="253" t="s">
        <v>2245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1943</v>
      </c>
    </row>
    <row r="39" spans="1:2">
      <c r="A39" s="254" t="s">
        <v>801</v>
      </c>
      <c r="B39" s="253" t="s">
        <v>802</v>
      </c>
    </row>
    <row r="40" spans="1:2">
      <c r="A40" s="254" t="s">
        <v>803</v>
      </c>
      <c r="B40" s="253" t="s">
        <v>804</v>
      </c>
    </row>
    <row r="41" spans="1:2">
      <c r="A41" s="254" t="s">
        <v>805</v>
      </c>
      <c r="B41" s="253" t="s">
        <v>806</v>
      </c>
    </row>
    <row r="42" spans="1:2">
      <c r="A42" s="254" t="s">
        <v>807</v>
      </c>
      <c r="B42" s="253" t="s">
        <v>808</v>
      </c>
    </row>
    <row r="43" spans="1:2">
      <c r="A43" s="254" t="s">
        <v>809</v>
      </c>
      <c r="B43" s="253" t="s">
        <v>810</v>
      </c>
    </row>
    <row r="44" spans="1:2">
      <c r="A44" s="254" t="s">
        <v>811</v>
      </c>
      <c r="B44" s="253" t="s">
        <v>812</v>
      </c>
    </row>
    <row r="45" spans="1:2">
      <c r="A45" s="254" t="s">
        <v>1398</v>
      </c>
      <c r="B45" s="253" t="s">
        <v>1399</v>
      </c>
    </row>
    <row r="46" spans="1:2">
      <c r="A46" s="254" t="s">
        <v>1400</v>
      </c>
      <c r="B46" s="253" t="s">
        <v>1401</v>
      </c>
    </row>
    <row r="47" spans="1:2">
      <c r="A47" s="254" t="s">
        <v>1402</v>
      </c>
      <c r="B47" s="253" t="s">
        <v>1403</v>
      </c>
    </row>
    <row r="48" spans="1:2">
      <c r="A48" s="254" t="s">
        <v>1404</v>
      </c>
      <c r="B48" s="253" t="s">
        <v>1405</v>
      </c>
    </row>
    <row r="49" spans="1:2">
      <c r="A49" s="254" t="s">
        <v>1406</v>
      </c>
      <c r="B49" s="253" t="s">
        <v>1407</v>
      </c>
    </row>
    <row r="50" spans="1:2">
      <c r="A50" s="254" t="s">
        <v>1408</v>
      </c>
      <c r="B50" s="253" t="s">
        <v>1409</v>
      </c>
    </row>
    <row r="51" spans="1:2">
      <c r="A51" s="254" t="s">
        <v>1410</v>
      </c>
      <c r="B51" s="253" t="s">
        <v>1411</v>
      </c>
    </row>
    <row r="52" spans="1:2">
      <c r="A52" s="254" t="s">
        <v>1412</v>
      </c>
      <c r="B52" s="253" t="s">
        <v>1413</v>
      </c>
    </row>
    <row r="53" spans="1:2">
      <c r="A53" s="254" t="s">
        <v>1414</v>
      </c>
      <c r="B53" s="253" t="s">
        <v>1415</v>
      </c>
    </row>
    <row r="54" spans="1:2">
      <c r="A54" s="254" t="s">
        <v>1416</v>
      </c>
      <c r="B54" s="253" t="s">
        <v>1417</v>
      </c>
    </row>
    <row r="55" spans="1:2">
      <c r="A55" s="254" t="s">
        <v>1418</v>
      </c>
      <c r="B55" s="253" t="s">
        <v>1419</v>
      </c>
    </row>
    <row r="56" spans="1:2">
      <c r="A56" s="254" t="s">
        <v>1420</v>
      </c>
      <c r="B56" s="253" t="s">
        <v>1421</v>
      </c>
    </row>
    <row r="57" spans="1:2">
      <c r="A57" s="254" t="s">
        <v>1422</v>
      </c>
      <c r="B57" s="253" t="s">
        <v>1423</v>
      </c>
    </row>
    <row r="58" spans="1:2">
      <c r="A58" s="254" t="s">
        <v>1424</v>
      </c>
      <c r="B58" s="253" t="s">
        <v>1425</v>
      </c>
    </row>
    <row r="59" spans="1:2">
      <c r="A59" s="254" t="s">
        <v>2246</v>
      </c>
      <c r="B59" s="253" t="s">
        <v>2247</v>
      </c>
    </row>
    <row r="60" spans="1:2">
      <c r="A60" s="254" t="s">
        <v>2248</v>
      </c>
      <c r="B60" s="253" t="s">
        <v>2249</v>
      </c>
    </row>
    <row r="61" spans="1:2">
      <c r="A61" s="254" t="s">
        <v>2250</v>
      </c>
      <c r="B61" s="253" t="s">
        <v>2251</v>
      </c>
    </row>
    <row r="62" spans="1:2">
      <c r="A62" s="254" t="s">
        <v>2252</v>
      </c>
      <c r="B62" s="253" t="s">
        <v>2253</v>
      </c>
    </row>
    <row r="63" spans="1:2">
      <c r="A63" s="254" t="s">
        <v>2254</v>
      </c>
      <c r="B63" s="253" t="s">
        <v>2255</v>
      </c>
    </row>
    <row r="64" spans="1:2">
      <c r="A64" s="254" t="s">
        <v>2256</v>
      </c>
      <c r="B64" s="253" t="s">
        <v>2257</v>
      </c>
    </row>
    <row r="65" spans="1:2">
      <c r="A65" s="254" t="s">
        <v>2258</v>
      </c>
      <c r="B65" s="253" t="s">
        <v>2259</v>
      </c>
    </row>
    <row r="66" spans="1:2">
      <c r="A66" s="254" t="s">
        <v>2260</v>
      </c>
      <c r="B66" s="253" t="s">
        <v>2261</v>
      </c>
    </row>
    <row r="67" spans="1:2">
      <c r="A67" s="254" t="s">
        <v>2262</v>
      </c>
      <c r="B67" s="253" t="s">
        <v>2263</v>
      </c>
    </row>
    <row r="68" spans="1:2">
      <c r="A68" s="254" t="s">
        <v>2264</v>
      </c>
      <c r="B68" s="253" t="s">
        <v>2265</v>
      </c>
    </row>
    <row r="69" spans="1:2">
      <c r="A69" s="254" t="s">
        <v>2266</v>
      </c>
      <c r="B69" s="253" t="s">
        <v>2267</v>
      </c>
    </row>
    <row r="70" spans="1:2">
      <c r="A70" s="254" t="s">
        <v>2268</v>
      </c>
      <c r="B70" s="253" t="s">
        <v>2269</v>
      </c>
    </row>
    <row r="71" spans="1:2">
      <c r="A71" s="254" t="s">
        <v>2270</v>
      </c>
      <c r="B71" s="253" t="s">
        <v>2271</v>
      </c>
    </row>
    <row r="72" spans="1:2">
      <c r="A72" s="254" t="s">
        <v>2272</v>
      </c>
      <c r="B72" s="253" t="s">
        <v>2273</v>
      </c>
    </row>
    <row r="73" spans="1:2">
      <c r="A73" s="254" t="s">
        <v>2274</v>
      </c>
      <c r="B73" s="253" t="s">
        <v>2275</v>
      </c>
    </row>
    <row r="74" spans="1:2">
      <c r="A74" s="254" t="s">
        <v>2276</v>
      </c>
      <c r="B74" s="253" t="s">
        <v>2277</v>
      </c>
    </row>
    <row r="75" spans="1:2">
      <c r="A75" s="254" t="s">
        <v>2278</v>
      </c>
      <c r="B75" s="253" t="s">
        <v>2279</v>
      </c>
    </row>
    <row r="76" spans="1:2">
      <c r="A76" s="254" t="s">
        <v>2280</v>
      </c>
      <c r="B76" s="253" t="s">
        <v>2281</v>
      </c>
    </row>
    <row r="77" spans="1:2">
      <c r="A77" s="254" t="s">
        <v>2282</v>
      </c>
      <c r="B77" s="253" t="s">
        <v>2283</v>
      </c>
    </row>
    <row r="78" spans="1:2">
      <c r="A78" s="254" t="s">
        <v>2284</v>
      </c>
      <c r="B78" s="253" t="s">
        <v>2285</v>
      </c>
    </row>
    <row r="79" spans="1:2">
      <c r="A79" s="254" t="s">
        <v>2286</v>
      </c>
      <c r="B79" s="253" t="s">
        <v>2287</v>
      </c>
    </row>
    <row r="80" spans="1:2">
      <c r="A80" s="254" t="s">
        <v>2288</v>
      </c>
      <c r="B80" s="253" t="s">
        <v>2289</v>
      </c>
    </row>
    <row r="81" spans="1:2">
      <c r="A81" s="254" t="s">
        <v>2290</v>
      </c>
      <c r="B81" s="253" t="s">
        <v>2291</v>
      </c>
    </row>
    <row r="82" spans="1:2">
      <c r="A82" s="254" t="s">
        <v>2292</v>
      </c>
      <c r="B82" s="253" t="s">
        <v>2293</v>
      </c>
    </row>
    <row r="83" spans="1:2">
      <c r="A83" s="254" t="s">
        <v>2294</v>
      </c>
      <c r="B83" s="253" t="s">
        <v>2295</v>
      </c>
    </row>
    <row r="84" spans="1:2">
      <c r="A84" s="254" t="s">
        <v>2296</v>
      </c>
      <c r="B84" s="253" t="s">
        <v>2297</v>
      </c>
    </row>
    <row r="85" spans="1:2">
      <c r="A85" s="254" t="s">
        <v>2298</v>
      </c>
      <c r="B85" s="253" t="s">
        <v>2299</v>
      </c>
    </row>
    <row r="86" spans="1:2">
      <c r="A86" s="254" t="s">
        <v>2300</v>
      </c>
      <c r="B86" s="253" t="s">
        <v>2301</v>
      </c>
    </row>
    <row r="87" spans="1:2">
      <c r="A87" s="254" t="s">
        <v>2302</v>
      </c>
      <c r="B87" s="253" t="s">
        <v>2303</v>
      </c>
    </row>
    <row r="88" spans="1:2">
      <c r="A88" s="254" t="s">
        <v>2304</v>
      </c>
      <c r="B88" s="253" t="s">
        <v>2305</v>
      </c>
    </row>
    <row r="89" spans="1:2">
      <c r="A89" s="249" t="s">
        <v>121</v>
      </c>
      <c r="B89" s="250" t="s">
        <v>1944</v>
      </c>
    </row>
    <row r="90" spans="1:2">
      <c r="A90" s="254" t="s">
        <v>813</v>
      </c>
      <c r="B90" s="253" t="s">
        <v>814</v>
      </c>
    </row>
    <row r="91" spans="1:2">
      <c r="A91" s="254" t="s">
        <v>815</v>
      </c>
      <c r="B91" s="253" t="s">
        <v>816</v>
      </c>
    </row>
    <row r="92" spans="1:2">
      <c r="A92" s="254" t="s">
        <v>817</v>
      </c>
      <c r="B92" s="253" t="s">
        <v>818</v>
      </c>
    </row>
    <row r="93" spans="1:2">
      <c r="A93" s="254" t="s">
        <v>819</v>
      </c>
      <c r="B93" s="253" t="s">
        <v>820</v>
      </c>
    </row>
    <row r="94" spans="1:2">
      <c r="A94" s="254" t="s">
        <v>821</v>
      </c>
      <c r="B94" s="253" t="s">
        <v>822</v>
      </c>
    </row>
    <row r="95" spans="1:2">
      <c r="A95" s="254" t="s">
        <v>823</v>
      </c>
      <c r="B95" s="253" t="s">
        <v>824</v>
      </c>
    </row>
    <row r="96" spans="1:2">
      <c r="A96" s="254" t="s">
        <v>825</v>
      </c>
      <c r="B96" s="253" t="s">
        <v>826</v>
      </c>
    </row>
    <row r="97" spans="1:2">
      <c r="A97" s="254" t="s">
        <v>827</v>
      </c>
      <c r="B97" s="253" t="s">
        <v>828</v>
      </c>
    </row>
    <row r="98" spans="1:2">
      <c r="A98" s="254" t="s">
        <v>829</v>
      </c>
      <c r="B98" s="253" t="s">
        <v>830</v>
      </c>
    </row>
    <row r="99" spans="1:2">
      <c r="A99" s="254" t="s">
        <v>831</v>
      </c>
      <c r="B99" s="253" t="s">
        <v>832</v>
      </c>
    </row>
    <row r="100" spans="1:2">
      <c r="A100" s="254" t="s">
        <v>833</v>
      </c>
      <c r="B100" s="253" t="s">
        <v>834</v>
      </c>
    </row>
    <row r="101" spans="1:2">
      <c r="A101" s="254" t="s">
        <v>835</v>
      </c>
      <c r="B101" s="253" t="s">
        <v>836</v>
      </c>
    </row>
    <row r="102" spans="1:2">
      <c r="A102" s="254" t="s">
        <v>837</v>
      </c>
      <c r="B102" s="253" t="s">
        <v>838</v>
      </c>
    </row>
    <row r="103" spans="1:2">
      <c r="A103" s="254" t="s">
        <v>839</v>
      </c>
      <c r="B103" s="253" t="s">
        <v>840</v>
      </c>
    </row>
    <row r="104" spans="1:2">
      <c r="A104" s="254" t="s">
        <v>1426</v>
      </c>
      <c r="B104" s="253" t="s">
        <v>1427</v>
      </c>
    </row>
    <row r="105" spans="1:2">
      <c r="A105" s="254" t="s">
        <v>1428</v>
      </c>
      <c r="B105" s="253" t="s">
        <v>1429</v>
      </c>
    </row>
    <row r="106" spans="1:2">
      <c r="A106" s="254" t="s">
        <v>1430</v>
      </c>
      <c r="B106" s="253" t="s">
        <v>1431</v>
      </c>
    </row>
    <row r="107" spans="1:2">
      <c r="A107" s="254" t="s">
        <v>1432</v>
      </c>
      <c r="B107" s="253" t="s">
        <v>1433</v>
      </c>
    </row>
    <row r="108" spans="1:2">
      <c r="A108" s="254" t="s">
        <v>1434</v>
      </c>
      <c r="B108" s="253" t="s">
        <v>1435</v>
      </c>
    </row>
    <row r="109" spans="1:2">
      <c r="A109" s="254" t="s">
        <v>1436</v>
      </c>
      <c r="B109" s="253" t="s">
        <v>1437</v>
      </c>
    </row>
    <row r="110" spans="1:2">
      <c r="A110" s="254" t="s">
        <v>1438</v>
      </c>
      <c r="B110" s="253" t="s">
        <v>1439</v>
      </c>
    </row>
    <row r="111" spans="1:2">
      <c r="A111" s="254" t="s">
        <v>1440</v>
      </c>
      <c r="B111" s="253" t="s">
        <v>1441</v>
      </c>
    </row>
    <row r="112" spans="1:2">
      <c r="A112" s="254" t="s">
        <v>1442</v>
      </c>
      <c r="B112" s="253" t="s">
        <v>1443</v>
      </c>
    </row>
    <row r="113" spans="1:2">
      <c r="A113" s="254" t="s">
        <v>1444</v>
      </c>
      <c r="B113" s="253" t="s">
        <v>1445</v>
      </c>
    </row>
    <row r="114" spans="1:2">
      <c r="A114" s="254" t="s">
        <v>1446</v>
      </c>
      <c r="B114" s="253" t="s">
        <v>1447</v>
      </c>
    </row>
    <row r="115" spans="1:2">
      <c r="A115" s="254" t="s">
        <v>1448</v>
      </c>
      <c r="B115" s="253" t="s">
        <v>1449</v>
      </c>
    </row>
    <row r="116" spans="1:2">
      <c r="A116" s="254" t="s">
        <v>1450</v>
      </c>
      <c r="B116" s="253" t="s">
        <v>1451</v>
      </c>
    </row>
    <row r="117" spans="1:2">
      <c r="A117" s="254" t="s">
        <v>1452</v>
      </c>
      <c r="B117" s="253" t="s">
        <v>1453</v>
      </c>
    </row>
    <row r="118" spans="1:2">
      <c r="A118" s="254" t="s">
        <v>1454</v>
      </c>
      <c r="B118" s="253" t="s">
        <v>1455</v>
      </c>
    </row>
    <row r="119" spans="1:2">
      <c r="A119" s="254" t="s">
        <v>1456</v>
      </c>
      <c r="B119" s="253" t="s">
        <v>1457</v>
      </c>
    </row>
    <row r="120" spans="1:2">
      <c r="A120" s="254" t="s">
        <v>1458</v>
      </c>
      <c r="B120" s="253" t="s">
        <v>1459</v>
      </c>
    </row>
    <row r="121" spans="1:2">
      <c r="A121" s="254" t="s">
        <v>1460</v>
      </c>
      <c r="B121" s="253" t="s">
        <v>1461</v>
      </c>
    </row>
    <row r="122" spans="1:2">
      <c r="A122" s="254" t="s">
        <v>1462</v>
      </c>
      <c r="B122" s="253" t="s">
        <v>1463</v>
      </c>
    </row>
    <row r="123" spans="1:2">
      <c r="A123" s="254" t="s">
        <v>1464</v>
      </c>
      <c r="B123" s="253" t="s">
        <v>1465</v>
      </c>
    </row>
    <row r="124" spans="1:2">
      <c r="A124" s="254" t="s">
        <v>1466</v>
      </c>
      <c r="B124" s="253" t="s">
        <v>1467</v>
      </c>
    </row>
    <row r="125" spans="1:2">
      <c r="A125" s="254" t="s">
        <v>1468</v>
      </c>
      <c r="B125" s="253" t="s">
        <v>1469</v>
      </c>
    </row>
    <row r="126" spans="1:2">
      <c r="A126" s="254" t="s">
        <v>1470</v>
      </c>
      <c r="B126" s="253" t="s">
        <v>1471</v>
      </c>
    </row>
    <row r="127" spans="1:2">
      <c r="A127" s="254" t="s">
        <v>1472</v>
      </c>
      <c r="B127" s="253" t="s">
        <v>1473</v>
      </c>
    </row>
    <row r="128" spans="1:2">
      <c r="A128" s="254" t="s">
        <v>1474</v>
      </c>
      <c r="B128" s="253" t="s">
        <v>1475</v>
      </c>
    </row>
    <row r="129" spans="1:2">
      <c r="A129" s="254" t="s">
        <v>1476</v>
      </c>
      <c r="B129" s="253" t="s">
        <v>1477</v>
      </c>
    </row>
    <row r="130" spans="1:2">
      <c r="A130" s="254" t="s">
        <v>1478</v>
      </c>
      <c r="B130" s="253" t="s">
        <v>1479</v>
      </c>
    </row>
    <row r="131" spans="1:2">
      <c r="A131" s="254" t="s">
        <v>1480</v>
      </c>
      <c r="B131" s="253" t="s">
        <v>1481</v>
      </c>
    </row>
    <row r="132" spans="1:2">
      <c r="A132" s="254" t="s">
        <v>1482</v>
      </c>
      <c r="B132" s="253" t="s">
        <v>1483</v>
      </c>
    </row>
    <row r="133" spans="1:2">
      <c r="A133" s="254" t="s">
        <v>1484</v>
      </c>
      <c r="B133" s="253" t="s">
        <v>1485</v>
      </c>
    </row>
    <row r="134" spans="1:2">
      <c r="A134" s="254" t="s">
        <v>1486</v>
      </c>
      <c r="B134" s="253" t="s">
        <v>1487</v>
      </c>
    </row>
    <row r="135" spans="1:2">
      <c r="A135" s="254" t="s">
        <v>1488</v>
      </c>
      <c r="B135" s="253" t="s">
        <v>1489</v>
      </c>
    </row>
    <row r="136" spans="1:2">
      <c r="A136" s="254" t="s">
        <v>1490</v>
      </c>
      <c r="B136" s="253" t="s">
        <v>1491</v>
      </c>
    </row>
    <row r="137" spans="1:2">
      <c r="A137" s="254" t="s">
        <v>1492</v>
      </c>
      <c r="B137" s="253" t="s">
        <v>1493</v>
      </c>
    </row>
    <row r="138" spans="1:2">
      <c r="A138" s="254" t="s">
        <v>1494</v>
      </c>
      <c r="B138" s="253" t="s">
        <v>1495</v>
      </c>
    </row>
    <row r="139" spans="1:2">
      <c r="A139" s="254" t="s">
        <v>1496</v>
      </c>
      <c r="B139" s="253" t="s">
        <v>1497</v>
      </c>
    </row>
    <row r="140" spans="1:2">
      <c r="A140" s="254" t="s">
        <v>1498</v>
      </c>
      <c r="B140" s="253" t="s">
        <v>1499</v>
      </c>
    </row>
    <row r="141" spans="1:2">
      <c r="A141" s="254" t="s">
        <v>1500</v>
      </c>
      <c r="B141" s="253" t="s">
        <v>1501</v>
      </c>
    </row>
    <row r="142" spans="1:2">
      <c r="A142" s="254" t="s">
        <v>1502</v>
      </c>
      <c r="B142" s="253" t="s">
        <v>1503</v>
      </c>
    </row>
    <row r="143" spans="1:2">
      <c r="A143" s="254" t="s">
        <v>2306</v>
      </c>
      <c r="B143" s="253" t="s">
        <v>2307</v>
      </c>
    </row>
    <row r="144" spans="1:2">
      <c r="A144" s="254" t="s">
        <v>2308</v>
      </c>
      <c r="B144" s="253" t="s">
        <v>2309</v>
      </c>
    </row>
    <row r="145" spans="1:2">
      <c r="A145" s="254" t="s">
        <v>2310</v>
      </c>
      <c r="B145" s="253" t="s">
        <v>2311</v>
      </c>
    </row>
    <row r="146" spans="1:2">
      <c r="A146" s="254" t="s">
        <v>2312</v>
      </c>
      <c r="B146" s="253" t="s">
        <v>2313</v>
      </c>
    </row>
    <row r="147" spans="1:2">
      <c r="A147" s="254" t="s">
        <v>2314</v>
      </c>
      <c r="B147" s="253" t="s">
        <v>2315</v>
      </c>
    </row>
    <row r="148" spans="1:2">
      <c r="A148" s="254" t="s">
        <v>2316</v>
      </c>
      <c r="B148" s="253" t="s">
        <v>2317</v>
      </c>
    </row>
    <row r="149" spans="1:2">
      <c r="A149" s="254" t="s">
        <v>2318</v>
      </c>
      <c r="B149" s="253" t="s">
        <v>2319</v>
      </c>
    </row>
    <row r="150" spans="1:2">
      <c r="A150" s="254" t="s">
        <v>2320</v>
      </c>
      <c r="B150" s="253" t="s">
        <v>2321</v>
      </c>
    </row>
    <row r="151" spans="1:2">
      <c r="A151" s="254" t="s">
        <v>2322</v>
      </c>
      <c r="B151" s="253" t="s">
        <v>2323</v>
      </c>
    </row>
    <row r="152" spans="1:2">
      <c r="A152" s="254" t="s">
        <v>2324</v>
      </c>
      <c r="B152" s="253" t="s">
        <v>2325</v>
      </c>
    </row>
    <row r="153" spans="1:2">
      <c r="A153" s="254" t="s">
        <v>2326</v>
      </c>
      <c r="B153" s="253" t="s">
        <v>2263</v>
      </c>
    </row>
    <row r="154" spans="1:2">
      <c r="A154" s="254" t="s">
        <v>2327</v>
      </c>
      <c r="B154" s="253" t="s">
        <v>2328</v>
      </c>
    </row>
    <row r="155" spans="1:2">
      <c r="A155" s="254" t="s">
        <v>2329</v>
      </c>
      <c r="B155" s="253" t="s">
        <v>2330</v>
      </c>
    </row>
    <row r="156" spans="1:2">
      <c r="A156" s="254" t="s">
        <v>2331</v>
      </c>
      <c r="B156" s="253" t="s">
        <v>2332</v>
      </c>
    </row>
    <row r="157" spans="1:2">
      <c r="A157" s="254" t="s">
        <v>2333</v>
      </c>
      <c r="B157" s="253" t="s">
        <v>2334</v>
      </c>
    </row>
    <row r="158" spans="1:2">
      <c r="A158" s="254" t="s">
        <v>2335</v>
      </c>
      <c r="B158" s="253" t="s">
        <v>2336</v>
      </c>
    </row>
    <row r="159" spans="1:2">
      <c r="A159" s="254" t="s">
        <v>2337</v>
      </c>
      <c r="B159" s="253" t="s">
        <v>2338</v>
      </c>
    </row>
    <row r="160" spans="1:2">
      <c r="A160" s="254" t="s">
        <v>2339</v>
      </c>
      <c r="B160" s="253" t="s">
        <v>2340</v>
      </c>
    </row>
    <row r="161" spans="1:2">
      <c r="A161" s="254" t="s">
        <v>2341</v>
      </c>
      <c r="B161" s="253" t="s">
        <v>2342</v>
      </c>
    </row>
    <row r="162" spans="1:2">
      <c r="A162" s="254" t="s">
        <v>2343</v>
      </c>
      <c r="B162" s="253" t="s">
        <v>2344</v>
      </c>
    </row>
    <row r="163" spans="1:2">
      <c r="A163" s="254" t="s">
        <v>2345</v>
      </c>
      <c r="B163" s="253" t="s">
        <v>2346</v>
      </c>
    </row>
    <row r="164" spans="1:2">
      <c r="A164" s="254" t="s">
        <v>2347</v>
      </c>
      <c r="B164" s="253" t="s">
        <v>2348</v>
      </c>
    </row>
    <row r="165" spans="1:2">
      <c r="A165" s="254" t="s">
        <v>2349</v>
      </c>
      <c r="B165" s="253" t="s">
        <v>2350</v>
      </c>
    </row>
    <row r="166" spans="1:2">
      <c r="A166" s="254" t="s">
        <v>2351</v>
      </c>
      <c r="B166" s="253" t="s">
        <v>2352</v>
      </c>
    </row>
    <row r="167" spans="1:2">
      <c r="A167" s="254" t="s">
        <v>2353</v>
      </c>
      <c r="B167" s="253" t="s">
        <v>2354</v>
      </c>
    </row>
    <row r="168" spans="1:2">
      <c r="A168" s="254" t="s">
        <v>2355</v>
      </c>
      <c r="B168" s="253" t="s">
        <v>2356</v>
      </c>
    </row>
    <row r="169" spans="1:2">
      <c r="A169" s="254" t="s">
        <v>2357</v>
      </c>
      <c r="B169" s="253" t="s">
        <v>2358</v>
      </c>
    </row>
    <row r="170" spans="1:2">
      <c r="A170" s="254" t="s">
        <v>2359</v>
      </c>
      <c r="B170" s="253" t="s">
        <v>2360</v>
      </c>
    </row>
    <row r="171" spans="1:2">
      <c r="A171" s="254" t="s">
        <v>2361</v>
      </c>
      <c r="B171" s="253" t="s">
        <v>2362</v>
      </c>
    </row>
    <row r="172" spans="1:2">
      <c r="A172" s="254" t="s">
        <v>2363</v>
      </c>
      <c r="B172" s="253" t="s">
        <v>2364</v>
      </c>
    </row>
    <row r="173" spans="1:2">
      <c r="A173" s="254" t="s">
        <v>2365</v>
      </c>
      <c r="B173" s="253" t="s">
        <v>2366</v>
      </c>
    </row>
    <row r="174" spans="1:2">
      <c r="A174" s="254" t="s">
        <v>2367</v>
      </c>
      <c r="B174" s="253" t="s">
        <v>2368</v>
      </c>
    </row>
    <row r="175" spans="1:2">
      <c r="A175" s="254" t="s">
        <v>2369</v>
      </c>
      <c r="B175" s="253" t="s">
        <v>2370</v>
      </c>
    </row>
    <row r="176" spans="1:2">
      <c r="A176" s="254" t="s">
        <v>2371</v>
      </c>
      <c r="B176" s="253" t="s">
        <v>2372</v>
      </c>
    </row>
    <row r="177" spans="1:2">
      <c r="A177" s="254" t="s">
        <v>2373</v>
      </c>
      <c r="B177" s="253" t="s">
        <v>2374</v>
      </c>
    </row>
    <row r="178" spans="1:2">
      <c r="A178" s="254" t="s">
        <v>2375</v>
      </c>
      <c r="B178" s="253" t="s">
        <v>2376</v>
      </c>
    </row>
    <row r="179" spans="1:2">
      <c r="A179" s="254" t="s">
        <v>2377</v>
      </c>
      <c r="B179" s="253" t="s">
        <v>2378</v>
      </c>
    </row>
    <row r="180" spans="1:2">
      <c r="A180" s="254" t="s">
        <v>2379</v>
      </c>
      <c r="B180" s="253" t="s">
        <v>2380</v>
      </c>
    </row>
    <row r="181" spans="1:2">
      <c r="A181" s="254" t="s">
        <v>2381</v>
      </c>
      <c r="B181" s="253" t="s">
        <v>2382</v>
      </c>
    </row>
    <row r="182" spans="1:2">
      <c r="A182" s="254" t="s">
        <v>2383</v>
      </c>
      <c r="B182" s="253" t="s">
        <v>2384</v>
      </c>
    </row>
    <row r="183" spans="1:2">
      <c r="A183" s="254" t="s">
        <v>2385</v>
      </c>
      <c r="B183" s="253" t="s">
        <v>2386</v>
      </c>
    </row>
    <row r="184" spans="1:2">
      <c r="A184" s="254" t="s">
        <v>2387</v>
      </c>
      <c r="B184" s="253" t="s">
        <v>2388</v>
      </c>
    </row>
    <row r="185" spans="1:2">
      <c r="A185" s="254" t="s">
        <v>2389</v>
      </c>
      <c r="B185" s="253" t="s">
        <v>2390</v>
      </c>
    </row>
    <row r="186" spans="1:2">
      <c r="A186" s="254" t="s">
        <v>2391</v>
      </c>
      <c r="B186" s="253" t="s">
        <v>2392</v>
      </c>
    </row>
    <row r="187" spans="1:2">
      <c r="A187" s="254" t="s">
        <v>2393</v>
      </c>
      <c r="B187" s="253" t="s">
        <v>2394</v>
      </c>
    </row>
    <row r="188" spans="1:2">
      <c r="A188" s="254" t="s">
        <v>2395</v>
      </c>
      <c r="B188" s="253" t="s">
        <v>2396</v>
      </c>
    </row>
    <row r="189" spans="1:2">
      <c r="A189" s="254" t="s">
        <v>2397</v>
      </c>
      <c r="B189" s="253" t="s">
        <v>2398</v>
      </c>
    </row>
    <row r="190" spans="1:2">
      <c r="A190" s="254" t="s">
        <v>2399</v>
      </c>
      <c r="B190" s="253" t="s">
        <v>2400</v>
      </c>
    </row>
    <row r="191" spans="1:2">
      <c r="A191" s="254" t="s">
        <v>2401</v>
      </c>
      <c r="B191" s="253" t="s">
        <v>2402</v>
      </c>
    </row>
    <row r="192" spans="1:2">
      <c r="A192" s="254" t="s">
        <v>2403</v>
      </c>
      <c r="B192" s="253" t="s">
        <v>2404</v>
      </c>
    </row>
    <row r="193" spans="1:2">
      <c r="A193" s="254" t="s">
        <v>2405</v>
      </c>
      <c r="B193" s="253" t="s">
        <v>2406</v>
      </c>
    </row>
    <row r="194" spans="1:2">
      <c r="A194" s="254" t="s">
        <v>2407</v>
      </c>
      <c r="B194" s="253" t="s">
        <v>2408</v>
      </c>
    </row>
    <row r="195" spans="1:2">
      <c r="A195" s="254" t="s">
        <v>2409</v>
      </c>
      <c r="B195" s="253" t="s">
        <v>2410</v>
      </c>
    </row>
    <row r="196" spans="1:2">
      <c r="A196" s="254" t="s">
        <v>2411</v>
      </c>
      <c r="B196" s="253" t="s">
        <v>2412</v>
      </c>
    </row>
    <row r="197" spans="1:2">
      <c r="A197" s="254" t="s">
        <v>2413</v>
      </c>
      <c r="B197" s="253" t="s">
        <v>2414</v>
      </c>
    </row>
    <row r="198" spans="1:2">
      <c r="A198" s="254" t="s">
        <v>2415</v>
      </c>
      <c r="B198" s="253" t="s">
        <v>2416</v>
      </c>
    </row>
    <row r="199" spans="1:2">
      <c r="A199" s="254" t="s">
        <v>2417</v>
      </c>
      <c r="B199" s="253" t="s">
        <v>2418</v>
      </c>
    </row>
    <row r="200" spans="1:2">
      <c r="A200" s="254" t="s">
        <v>2419</v>
      </c>
      <c r="B200" s="253" t="s">
        <v>2420</v>
      </c>
    </row>
    <row r="201" spans="1:2">
      <c r="A201" s="254" t="s">
        <v>2421</v>
      </c>
      <c r="B201" s="253" t="s">
        <v>2422</v>
      </c>
    </row>
    <row r="202" spans="1:2">
      <c r="A202" s="254" t="s">
        <v>2423</v>
      </c>
      <c r="B202" s="253" t="s">
        <v>2424</v>
      </c>
    </row>
    <row r="203" spans="1:2">
      <c r="A203" s="254" t="s">
        <v>2425</v>
      </c>
      <c r="B203" s="253" t="s">
        <v>2426</v>
      </c>
    </row>
    <row r="204" spans="1:2">
      <c r="A204" s="254" t="s">
        <v>2427</v>
      </c>
      <c r="B204" s="253" t="s">
        <v>2428</v>
      </c>
    </row>
    <row r="205" spans="1:2">
      <c r="A205" s="254" t="s">
        <v>2429</v>
      </c>
      <c r="B205" s="253" t="s">
        <v>2430</v>
      </c>
    </row>
    <row r="206" spans="1:2">
      <c r="A206" s="254" t="s">
        <v>2431</v>
      </c>
      <c r="B206" s="253" t="s">
        <v>2432</v>
      </c>
    </row>
    <row r="207" spans="1:2">
      <c r="A207" s="249" t="s">
        <v>2122</v>
      </c>
      <c r="B207" s="250" t="s">
        <v>2123</v>
      </c>
    </row>
    <row r="208" spans="1:2">
      <c r="A208" s="254" t="s">
        <v>2433</v>
      </c>
      <c r="B208" s="253" t="s">
        <v>2434</v>
      </c>
    </row>
    <row r="209" spans="1:2">
      <c r="A209" s="254" t="s">
        <v>2435</v>
      </c>
      <c r="B209" s="253" t="s">
        <v>2436</v>
      </c>
    </row>
    <row r="210" spans="1:2">
      <c r="A210" s="254" t="s">
        <v>2437</v>
      </c>
      <c r="B210" s="253" t="s">
        <v>2438</v>
      </c>
    </row>
    <row r="211" spans="1:2">
      <c r="A211" s="254" t="s">
        <v>2439</v>
      </c>
      <c r="B211" s="253" t="s">
        <v>2440</v>
      </c>
    </row>
    <row r="212" spans="1:2">
      <c r="A212" s="254" t="s">
        <v>2441</v>
      </c>
      <c r="B212" s="253" t="s">
        <v>2442</v>
      </c>
    </row>
    <row r="213" spans="1:2">
      <c r="A213" s="254" t="s">
        <v>2443</v>
      </c>
      <c r="B213" s="253" t="s">
        <v>2444</v>
      </c>
    </row>
    <row r="214" spans="1:2">
      <c r="A214" s="254" t="s">
        <v>2445</v>
      </c>
      <c r="B214" s="253" t="s">
        <v>2446</v>
      </c>
    </row>
    <row r="215" spans="1:2">
      <c r="A215" s="254" t="s">
        <v>2447</v>
      </c>
      <c r="B215" s="253" t="s">
        <v>2448</v>
      </c>
    </row>
    <row r="216" spans="1:2">
      <c r="A216" s="254" t="s">
        <v>2449</v>
      </c>
      <c r="B216" s="253" t="s">
        <v>2450</v>
      </c>
    </row>
    <row r="217" spans="1:2">
      <c r="A217" s="254" t="s">
        <v>2451</v>
      </c>
      <c r="B217" s="253" t="s">
        <v>2452</v>
      </c>
    </row>
    <row r="218" spans="1:2">
      <c r="A218" s="254" t="s">
        <v>2453</v>
      </c>
      <c r="B218" s="253" t="s">
        <v>2454</v>
      </c>
    </row>
    <row r="219" spans="1:2">
      <c r="A219" s="254" t="s">
        <v>2455</v>
      </c>
      <c r="B219" s="253" t="s">
        <v>2456</v>
      </c>
    </row>
    <row r="220" spans="1:2">
      <c r="A220" s="254" t="s">
        <v>2457</v>
      </c>
      <c r="B220" s="253" t="s">
        <v>2458</v>
      </c>
    </row>
    <row r="221" spans="1:2">
      <c r="A221" s="254" t="s">
        <v>2459</v>
      </c>
      <c r="B221" s="253" t="s">
        <v>2460</v>
      </c>
    </row>
    <row r="222" spans="1:2">
      <c r="A222" s="254" t="s">
        <v>2461</v>
      </c>
      <c r="B222" s="253" t="s">
        <v>2462</v>
      </c>
    </row>
    <row r="223" spans="1:2">
      <c r="A223" s="254" t="s">
        <v>2463</v>
      </c>
      <c r="B223" s="253" t="s">
        <v>2464</v>
      </c>
    </row>
    <row r="224" spans="1:2">
      <c r="A224" s="254" t="s">
        <v>2465</v>
      </c>
      <c r="B224" s="253" t="s">
        <v>2466</v>
      </c>
    </row>
    <row r="225" spans="1:2">
      <c r="A225" s="254" t="s">
        <v>2467</v>
      </c>
      <c r="B225" s="253" t="s">
        <v>2468</v>
      </c>
    </row>
    <row r="226" spans="1:2">
      <c r="A226" s="249" t="s">
        <v>128</v>
      </c>
      <c r="B226" s="250" t="s">
        <v>1945</v>
      </c>
    </row>
    <row r="227" spans="1:2">
      <c r="A227" s="254" t="s">
        <v>841</v>
      </c>
      <c r="B227" s="253" t="s">
        <v>842</v>
      </c>
    </row>
    <row r="228" spans="1:2">
      <c r="A228" s="254" t="s">
        <v>843</v>
      </c>
      <c r="B228" s="253" t="s">
        <v>844</v>
      </c>
    </row>
    <row r="229" spans="1:2">
      <c r="A229" s="254" t="s">
        <v>845</v>
      </c>
      <c r="B229" s="253" t="s">
        <v>846</v>
      </c>
    </row>
    <row r="230" spans="1:2">
      <c r="A230" s="254" t="s">
        <v>847</v>
      </c>
      <c r="B230" s="253" t="s">
        <v>848</v>
      </c>
    </row>
    <row r="231" spans="1:2">
      <c r="A231" s="254" t="s">
        <v>849</v>
      </c>
      <c r="B231" s="253" t="s">
        <v>850</v>
      </c>
    </row>
    <row r="232" spans="1:2">
      <c r="A232" s="254" t="s">
        <v>851</v>
      </c>
      <c r="B232" s="253" t="s">
        <v>852</v>
      </c>
    </row>
    <row r="233" spans="1:2">
      <c r="A233" s="254" t="s">
        <v>853</v>
      </c>
      <c r="B233" s="253" t="s">
        <v>854</v>
      </c>
    </row>
    <row r="234" spans="1:2">
      <c r="A234" s="254" t="s">
        <v>1504</v>
      </c>
      <c r="B234" s="253" t="s">
        <v>1505</v>
      </c>
    </row>
    <row r="235" spans="1:2">
      <c r="A235" s="254" t="s">
        <v>1506</v>
      </c>
      <c r="B235" s="253" t="s">
        <v>1507</v>
      </c>
    </row>
    <row r="236" spans="1:2">
      <c r="A236" s="254" t="s">
        <v>1508</v>
      </c>
      <c r="B236" s="253" t="s">
        <v>1509</v>
      </c>
    </row>
    <row r="237" spans="1:2">
      <c r="A237" s="254" t="s">
        <v>1510</v>
      </c>
      <c r="B237" s="253" t="s">
        <v>1511</v>
      </c>
    </row>
    <row r="238" spans="1:2">
      <c r="A238" s="254" t="s">
        <v>1512</v>
      </c>
      <c r="B238" s="253" t="s">
        <v>1513</v>
      </c>
    </row>
    <row r="239" spans="1:2">
      <c r="A239" s="254" t="s">
        <v>2469</v>
      </c>
      <c r="B239" s="253" t="s">
        <v>2470</v>
      </c>
    </row>
    <row r="240" spans="1:2">
      <c r="A240" s="254" t="s">
        <v>2471</v>
      </c>
      <c r="B240" s="253" t="s">
        <v>2472</v>
      </c>
    </row>
    <row r="241" spans="1:2">
      <c r="A241" s="254" t="s">
        <v>2473</v>
      </c>
      <c r="B241" s="253" t="s">
        <v>2474</v>
      </c>
    </row>
    <row r="242" spans="1:2">
      <c r="A242" s="254" t="s">
        <v>2475</v>
      </c>
      <c r="B242" s="253" t="s">
        <v>2476</v>
      </c>
    </row>
    <row r="243" spans="1:2">
      <c r="A243" s="254" t="s">
        <v>2477</v>
      </c>
      <c r="B243" s="253" t="s">
        <v>2478</v>
      </c>
    </row>
    <row r="244" spans="1:2">
      <c r="A244" s="254" t="s">
        <v>2479</v>
      </c>
      <c r="B244" s="253" t="s">
        <v>2480</v>
      </c>
    </row>
    <row r="245" spans="1:2">
      <c r="A245" s="254" t="s">
        <v>2481</v>
      </c>
      <c r="B245" s="253" t="s">
        <v>2482</v>
      </c>
    </row>
    <row r="246" spans="1:2">
      <c r="A246" s="254" t="s">
        <v>2483</v>
      </c>
      <c r="B246" s="253" t="s">
        <v>2484</v>
      </c>
    </row>
    <row r="247" spans="1:2">
      <c r="A247" s="249" t="s">
        <v>134</v>
      </c>
      <c r="B247" s="250" t="s">
        <v>1946</v>
      </c>
    </row>
    <row r="248" spans="1:2">
      <c r="A248" s="254" t="s">
        <v>855</v>
      </c>
      <c r="B248" s="253" t="s">
        <v>856</v>
      </c>
    </row>
    <row r="249" spans="1:2">
      <c r="A249" s="254" t="s">
        <v>857</v>
      </c>
      <c r="B249" s="253" t="s">
        <v>858</v>
      </c>
    </row>
    <row r="250" spans="1:2">
      <c r="A250" s="254" t="s">
        <v>1514</v>
      </c>
      <c r="B250" s="253" t="s">
        <v>1515</v>
      </c>
    </row>
    <row r="251" spans="1:2">
      <c r="A251" s="254" t="s">
        <v>1516</v>
      </c>
      <c r="B251" s="253" t="s">
        <v>1517</v>
      </c>
    </row>
    <row r="252" spans="1:2">
      <c r="A252" s="254" t="s">
        <v>2485</v>
      </c>
      <c r="B252" s="253" t="s">
        <v>2486</v>
      </c>
    </row>
    <row r="253" spans="1:2">
      <c r="A253" s="254" t="s">
        <v>2487</v>
      </c>
      <c r="B253" s="253" t="s">
        <v>2488</v>
      </c>
    </row>
    <row r="254" spans="1:2">
      <c r="A254" s="254" t="s">
        <v>2489</v>
      </c>
      <c r="B254" s="253" t="s">
        <v>2490</v>
      </c>
    </row>
    <row r="255" spans="1:2">
      <c r="A255" s="254" t="s">
        <v>2491</v>
      </c>
      <c r="B255" s="253" t="s">
        <v>2492</v>
      </c>
    </row>
    <row r="256" spans="1:2">
      <c r="A256" s="254" t="s">
        <v>2493</v>
      </c>
      <c r="B256" s="253" t="s">
        <v>2494</v>
      </c>
    </row>
    <row r="257" spans="1:2">
      <c r="A257" s="249" t="s">
        <v>136</v>
      </c>
      <c r="B257" s="250" t="s">
        <v>1947</v>
      </c>
    </row>
    <row r="258" spans="1:2">
      <c r="A258" s="254" t="s">
        <v>859</v>
      </c>
      <c r="B258" s="253" t="s">
        <v>860</v>
      </c>
    </row>
    <row r="259" spans="1:2">
      <c r="A259" s="254" t="s">
        <v>861</v>
      </c>
      <c r="B259" s="253" t="s">
        <v>862</v>
      </c>
    </row>
    <row r="260" spans="1:2">
      <c r="A260" s="254" t="s">
        <v>863</v>
      </c>
      <c r="B260" s="253" t="s">
        <v>864</v>
      </c>
    </row>
    <row r="261" spans="1:2">
      <c r="A261" s="254" t="s">
        <v>2495</v>
      </c>
      <c r="B261" s="253" t="s">
        <v>2496</v>
      </c>
    </row>
    <row r="262" spans="1:2">
      <c r="A262" s="254" t="s">
        <v>2497</v>
      </c>
      <c r="B262" s="253" t="s">
        <v>2498</v>
      </c>
    </row>
    <row r="263" spans="1:2">
      <c r="A263" s="254" t="s">
        <v>2499</v>
      </c>
      <c r="B263" s="253" t="s">
        <v>2500</v>
      </c>
    </row>
    <row r="264" spans="1:2">
      <c r="A264" s="254" t="s">
        <v>2501</v>
      </c>
      <c r="B264" s="253" t="s">
        <v>2502</v>
      </c>
    </row>
    <row r="265" spans="1:2">
      <c r="A265" s="254" t="s">
        <v>2503</v>
      </c>
      <c r="B265" s="253" t="s">
        <v>2504</v>
      </c>
    </row>
    <row r="266" spans="1:2">
      <c r="A266" s="254" t="s">
        <v>2505</v>
      </c>
      <c r="B266" s="253" t="s">
        <v>2506</v>
      </c>
    </row>
    <row r="267" spans="1:2">
      <c r="A267" s="254" t="s">
        <v>2507</v>
      </c>
      <c r="B267" s="253" t="s">
        <v>2508</v>
      </c>
    </row>
    <row r="268" spans="1:2">
      <c r="A268" s="254" t="s">
        <v>2509</v>
      </c>
      <c r="B268" s="253" t="s">
        <v>2510</v>
      </c>
    </row>
    <row r="269" spans="1:2">
      <c r="A269" s="254" t="s">
        <v>2511</v>
      </c>
      <c r="B269" s="253" t="s">
        <v>2512</v>
      </c>
    </row>
    <row r="270" spans="1:2">
      <c r="A270" s="254" t="s">
        <v>2513</v>
      </c>
      <c r="B270" s="253" t="s">
        <v>2514</v>
      </c>
    </row>
    <row r="271" spans="1:2">
      <c r="A271" s="254" t="s">
        <v>2515</v>
      </c>
      <c r="B271" s="253" t="s">
        <v>2516</v>
      </c>
    </row>
    <row r="272" spans="1:2">
      <c r="A272" s="254" t="s">
        <v>2517</v>
      </c>
      <c r="B272" s="253" t="s">
        <v>2518</v>
      </c>
    </row>
    <row r="273" spans="1:2">
      <c r="A273" s="249" t="s">
        <v>138</v>
      </c>
      <c r="B273" s="250" t="s">
        <v>2124</v>
      </c>
    </row>
    <row r="274" spans="1:2">
      <c r="A274" s="254" t="s">
        <v>865</v>
      </c>
      <c r="B274" s="253" t="s">
        <v>866</v>
      </c>
    </row>
    <row r="275" spans="1:2">
      <c r="A275" s="254" t="s">
        <v>867</v>
      </c>
      <c r="B275" s="253" t="s">
        <v>868</v>
      </c>
    </row>
    <row r="276" spans="1:2">
      <c r="A276" s="254" t="s">
        <v>869</v>
      </c>
      <c r="B276" s="253" t="s">
        <v>870</v>
      </c>
    </row>
    <row r="277" spans="1:2">
      <c r="A277" s="254" t="s">
        <v>871</v>
      </c>
      <c r="B277" s="253" t="s">
        <v>872</v>
      </c>
    </row>
    <row r="278" spans="1:2">
      <c r="A278" s="254" t="s">
        <v>873</v>
      </c>
      <c r="B278" s="253" t="s">
        <v>874</v>
      </c>
    </row>
    <row r="279" spans="1:2">
      <c r="A279" s="254" t="s">
        <v>875</v>
      </c>
      <c r="B279" s="253" t="s">
        <v>876</v>
      </c>
    </row>
    <row r="280" spans="1:2">
      <c r="A280" s="254" t="s">
        <v>877</v>
      </c>
      <c r="B280" s="253" t="s">
        <v>878</v>
      </c>
    </row>
    <row r="281" spans="1:2">
      <c r="A281" s="254" t="s">
        <v>879</v>
      </c>
      <c r="B281" s="253" t="s">
        <v>880</v>
      </c>
    </row>
    <row r="282" spans="1:2">
      <c r="A282" s="254" t="s">
        <v>881</v>
      </c>
      <c r="B282" s="253" t="s">
        <v>882</v>
      </c>
    </row>
    <row r="283" spans="1:2">
      <c r="A283" s="254" t="s">
        <v>883</v>
      </c>
      <c r="B283" s="253" t="s">
        <v>884</v>
      </c>
    </row>
    <row r="284" spans="1:2">
      <c r="A284" s="254" t="s">
        <v>885</v>
      </c>
      <c r="B284" s="253" t="s">
        <v>886</v>
      </c>
    </row>
    <row r="285" spans="1:2">
      <c r="A285" s="254" t="s">
        <v>887</v>
      </c>
      <c r="B285" s="253" t="s">
        <v>888</v>
      </c>
    </row>
    <row r="286" spans="1:2">
      <c r="A286" s="254" t="s">
        <v>889</v>
      </c>
      <c r="B286" s="253" t="s">
        <v>890</v>
      </c>
    </row>
    <row r="287" spans="1:2">
      <c r="A287" s="254" t="s">
        <v>891</v>
      </c>
      <c r="B287" s="253" t="s">
        <v>892</v>
      </c>
    </row>
    <row r="288" spans="1:2">
      <c r="A288" s="254" t="s">
        <v>893</v>
      </c>
      <c r="B288" s="253" t="s">
        <v>894</v>
      </c>
    </row>
    <row r="289" spans="1:2">
      <c r="A289" s="254" t="s">
        <v>895</v>
      </c>
      <c r="B289" s="253" t="s">
        <v>896</v>
      </c>
    </row>
    <row r="290" spans="1:2">
      <c r="A290" s="254" t="s">
        <v>897</v>
      </c>
      <c r="B290" s="253" t="s">
        <v>898</v>
      </c>
    </row>
    <row r="291" spans="1:2">
      <c r="A291" s="254" t="s">
        <v>899</v>
      </c>
      <c r="B291" s="253" t="s">
        <v>900</v>
      </c>
    </row>
    <row r="292" spans="1:2">
      <c r="A292" s="254" t="s">
        <v>901</v>
      </c>
      <c r="B292" s="253" t="s">
        <v>902</v>
      </c>
    </row>
    <row r="293" spans="1:2">
      <c r="A293" s="254" t="s">
        <v>903</v>
      </c>
      <c r="B293" s="253" t="s">
        <v>904</v>
      </c>
    </row>
    <row r="294" spans="1:2">
      <c r="A294" s="254" t="s">
        <v>905</v>
      </c>
      <c r="B294" s="253" t="s">
        <v>906</v>
      </c>
    </row>
    <row r="295" spans="1:2">
      <c r="A295" s="254" t="s">
        <v>907</v>
      </c>
      <c r="B295" s="253" t="s">
        <v>908</v>
      </c>
    </row>
    <row r="296" spans="1:2">
      <c r="A296" s="254" t="s">
        <v>909</v>
      </c>
      <c r="B296" s="253" t="s">
        <v>908</v>
      </c>
    </row>
    <row r="297" spans="1:2">
      <c r="A297" s="254" t="s">
        <v>910</v>
      </c>
      <c r="B297" s="253" t="s">
        <v>911</v>
      </c>
    </row>
    <row r="298" spans="1:2">
      <c r="A298" s="254" t="s">
        <v>912</v>
      </c>
      <c r="B298" s="253" t="s">
        <v>911</v>
      </c>
    </row>
    <row r="299" spans="1:2">
      <c r="A299" s="254" t="s">
        <v>1518</v>
      </c>
      <c r="B299" s="253" t="s">
        <v>1519</v>
      </c>
    </row>
    <row r="300" spans="1:2">
      <c r="A300" s="254" t="s">
        <v>1520</v>
      </c>
      <c r="B300" s="253" t="s">
        <v>1521</v>
      </c>
    </row>
    <row r="301" spans="1:2">
      <c r="A301" s="254" t="s">
        <v>1522</v>
      </c>
      <c r="B301" s="253" t="s">
        <v>1523</v>
      </c>
    </row>
    <row r="302" spans="1:2">
      <c r="A302" s="254" t="s">
        <v>1524</v>
      </c>
      <c r="B302" s="253" t="s">
        <v>1525</v>
      </c>
    </row>
    <row r="303" spans="1:2">
      <c r="A303" s="254" t="s">
        <v>1526</v>
      </c>
      <c r="B303" s="253" t="s">
        <v>1527</v>
      </c>
    </row>
    <row r="304" spans="1:2">
      <c r="A304" s="254" t="s">
        <v>1528</v>
      </c>
      <c r="B304" s="253" t="s">
        <v>1529</v>
      </c>
    </row>
    <row r="305" spans="1:2">
      <c r="A305" s="254" t="s">
        <v>1530</v>
      </c>
      <c r="B305" s="253" t="s">
        <v>1531</v>
      </c>
    </row>
    <row r="306" spans="1:2">
      <c r="A306" s="254" t="s">
        <v>1532</v>
      </c>
      <c r="B306" s="253" t="s">
        <v>1533</v>
      </c>
    </row>
    <row r="307" spans="1:2">
      <c r="A307" s="254" t="s">
        <v>1534</v>
      </c>
      <c r="B307" s="253" t="s">
        <v>1535</v>
      </c>
    </row>
    <row r="308" spans="1:2">
      <c r="A308" s="254" t="s">
        <v>1536</v>
      </c>
      <c r="B308" s="253" t="s">
        <v>1537</v>
      </c>
    </row>
    <row r="309" spans="1:2">
      <c r="A309" s="254" t="s">
        <v>1538</v>
      </c>
      <c r="B309" s="253" t="s">
        <v>1539</v>
      </c>
    </row>
    <row r="310" spans="1:2">
      <c r="A310" s="254" t="s">
        <v>1540</v>
      </c>
      <c r="B310" s="253" t="s">
        <v>1541</v>
      </c>
    </row>
    <row r="311" spans="1:2">
      <c r="A311" s="254" t="s">
        <v>1542</v>
      </c>
      <c r="B311" s="253" t="s">
        <v>1543</v>
      </c>
    </row>
    <row r="312" spans="1:2">
      <c r="A312" s="254" t="s">
        <v>1544</v>
      </c>
      <c r="B312" s="253" t="s">
        <v>1545</v>
      </c>
    </row>
    <row r="313" spans="1:2">
      <c r="A313" s="254" t="s">
        <v>1546</v>
      </c>
      <c r="B313" s="253" t="s">
        <v>1547</v>
      </c>
    </row>
    <row r="314" spans="1:2">
      <c r="A314" s="254" t="s">
        <v>1548</v>
      </c>
      <c r="B314" s="253" t="s">
        <v>1549</v>
      </c>
    </row>
    <row r="315" spans="1:2">
      <c r="A315" s="254" t="s">
        <v>1550</v>
      </c>
      <c r="B315" s="253" t="s">
        <v>1551</v>
      </c>
    </row>
    <row r="316" spans="1:2">
      <c r="A316" s="254" t="s">
        <v>1552</v>
      </c>
      <c r="B316" s="253" t="s">
        <v>1553</v>
      </c>
    </row>
    <row r="317" spans="1:2">
      <c r="A317" s="254" t="s">
        <v>1554</v>
      </c>
      <c r="B317" s="253" t="s">
        <v>1555</v>
      </c>
    </row>
    <row r="318" spans="1:2">
      <c r="A318" s="254" t="s">
        <v>1556</v>
      </c>
      <c r="B318" s="253" t="s">
        <v>1557</v>
      </c>
    </row>
    <row r="319" spans="1:2">
      <c r="A319" s="254" t="s">
        <v>1558</v>
      </c>
      <c r="B319" s="253" t="s">
        <v>1559</v>
      </c>
    </row>
    <row r="320" spans="1:2">
      <c r="A320" s="254" t="s">
        <v>1560</v>
      </c>
      <c r="B320" s="253" t="s">
        <v>1561</v>
      </c>
    </row>
    <row r="321" spans="1:2">
      <c r="A321" s="254" t="s">
        <v>1562</v>
      </c>
      <c r="B321" s="253" t="s">
        <v>1563</v>
      </c>
    </row>
    <row r="322" spans="1:2">
      <c r="A322" s="254" t="s">
        <v>1564</v>
      </c>
      <c r="B322" s="253" t="s">
        <v>1565</v>
      </c>
    </row>
    <row r="323" spans="1:2">
      <c r="A323" s="254" t="s">
        <v>1566</v>
      </c>
      <c r="B323" s="253" t="s">
        <v>1567</v>
      </c>
    </row>
    <row r="324" spans="1:2">
      <c r="A324" s="254" t="s">
        <v>1568</v>
      </c>
      <c r="B324" s="253" t="s">
        <v>1569</v>
      </c>
    </row>
    <row r="325" spans="1:2">
      <c r="A325" s="254" t="s">
        <v>1570</v>
      </c>
      <c r="B325" s="253" t="s">
        <v>1571</v>
      </c>
    </row>
    <row r="326" spans="1:2">
      <c r="A326" s="254" t="s">
        <v>1572</v>
      </c>
      <c r="B326" s="253" t="s">
        <v>1573</v>
      </c>
    </row>
    <row r="327" spans="1:2">
      <c r="A327" s="254" t="s">
        <v>1574</v>
      </c>
      <c r="B327" s="253" t="s">
        <v>1575</v>
      </c>
    </row>
    <row r="328" spans="1:2">
      <c r="A328" s="254" t="s">
        <v>1576</v>
      </c>
      <c r="B328" s="253" t="s">
        <v>1577</v>
      </c>
    </row>
    <row r="329" spans="1:2">
      <c r="A329" s="254" t="s">
        <v>1578</v>
      </c>
      <c r="B329" s="253" t="s">
        <v>1579</v>
      </c>
    </row>
    <row r="330" spans="1:2">
      <c r="A330" s="254" t="s">
        <v>2519</v>
      </c>
      <c r="B330" s="253" t="s">
        <v>2520</v>
      </c>
    </row>
    <row r="331" spans="1:2">
      <c r="A331" s="254" t="s">
        <v>2521</v>
      </c>
      <c r="B331" s="253" t="s">
        <v>2522</v>
      </c>
    </row>
    <row r="332" spans="1:2">
      <c r="A332" s="254" t="s">
        <v>2523</v>
      </c>
      <c r="B332" s="253" t="s">
        <v>2524</v>
      </c>
    </row>
    <row r="333" spans="1:2">
      <c r="A333" s="254" t="s">
        <v>2525</v>
      </c>
      <c r="B333" s="253" t="s">
        <v>2526</v>
      </c>
    </row>
    <row r="334" spans="1:2">
      <c r="A334" s="254" t="s">
        <v>2527</v>
      </c>
      <c r="B334" s="253" t="s">
        <v>2528</v>
      </c>
    </row>
    <row r="335" spans="1:2">
      <c r="A335" s="254" t="s">
        <v>2529</v>
      </c>
      <c r="B335" s="253" t="s">
        <v>2530</v>
      </c>
    </row>
    <row r="336" spans="1:2">
      <c r="A336" s="254" t="s">
        <v>2531</v>
      </c>
      <c r="B336" s="253" t="s">
        <v>2532</v>
      </c>
    </row>
    <row r="337" spans="1:2">
      <c r="A337" s="254" t="s">
        <v>2533</v>
      </c>
      <c r="B337" s="253" t="s">
        <v>2534</v>
      </c>
    </row>
    <row r="338" spans="1:2">
      <c r="A338" s="254" t="s">
        <v>2535</v>
      </c>
      <c r="B338" s="253" t="s">
        <v>2536</v>
      </c>
    </row>
    <row r="339" spans="1:2">
      <c r="A339" s="254" t="s">
        <v>2537</v>
      </c>
      <c r="B339" s="253" t="s">
        <v>2538</v>
      </c>
    </row>
    <row r="340" spans="1:2">
      <c r="A340" s="254" t="s">
        <v>2539</v>
      </c>
      <c r="B340" s="253" t="s">
        <v>2540</v>
      </c>
    </row>
    <row r="341" spans="1:2">
      <c r="A341" s="254" t="s">
        <v>2541</v>
      </c>
      <c r="B341" s="253" t="s">
        <v>2542</v>
      </c>
    </row>
    <row r="342" spans="1:2">
      <c r="A342" s="254" t="s">
        <v>2543</v>
      </c>
      <c r="B342" s="253" t="s">
        <v>2544</v>
      </c>
    </row>
    <row r="343" spans="1:2">
      <c r="A343" s="254" t="s">
        <v>2545</v>
      </c>
      <c r="B343" s="253" t="s">
        <v>2546</v>
      </c>
    </row>
    <row r="344" spans="1:2">
      <c r="A344" s="254" t="s">
        <v>2547</v>
      </c>
      <c r="B344" s="253" t="s">
        <v>2548</v>
      </c>
    </row>
    <row r="345" spans="1:2">
      <c r="A345" s="254" t="s">
        <v>2549</v>
      </c>
      <c r="B345" s="253" t="s">
        <v>2550</v>
      </c>
    </row>
    <row r="346" spans="1:2">
      <c r="A346" s="254" t="s">
        <v>2551</v>
      </c>
      <c r="B346" s="253" t="s">
        <v>2552</v>
      </c>
    </row>
    <row r="347" spans="1:2">
      <c r="A347" s="254" t="s">
        <v>2553</v>
      </c>
      <c r="B347" s="253" t="s">
        <v>2554</v>
      </c>
    </row>
    <row r="348" spans="1:2">
      <c r="A348" s="254" t="s">
        <v>2555</v>
      </c>
      <c r="B348" s="253" t="s">
        <v>2556</v>
      </c>
    </row>
    <row r="349" spans="1:2">
      <c r="A349" s="254" t="s">
        <v>2557</v>
      </c>
      <c r="B349" s="253" t="s">
        <v>2558</v>
      </c>
    </row>
    <row r="350" spans="1:2">
      <c r="A350" s="254" t="s">
        <v>2559</v>
      </c>
      <c r="B350" s="253" t="s">
        <v>2560</v>
      </c>
    </row>
    <row r="351" spans="1:2">
      <c r="A351" s="254" t="s">
        <v>2561</v>
      </c>
      <c r="B351" s="253" t="s">
        <v>2562</v>
      </c>
    </row>
    <row r="352" spans="1:2">
      <c r="A352" s="254" t="s">
        <v>2563</v>
      </c>
      <c r="B352" s="253" t="s">
        <v>2564</v>
      </c>
    </row>
    <row r="353" spans="1:2">
      <c r="A353" s="254" t="s">
        <v>2565</v>
      </c>
      <c r="B353" s="253" t="s">
        <v>2566</v>
      </c>
    </row>
    <row r="354" spans="1:2">
      <c r="A354" s="254" t="s">
        <v>2567</v>
      </c>
      <c r="B354" s="253" t="s">
        <v>2568</v>
      </c>
    </row>
    <row r="355" spans="1:2">
      <c r="A355" s="254" t="s">
        <v>2569</v>
      </c>
      <c r="B355" s="253" t="s">
        <v>2570</v>
      </c>
    </row>
    <row r="356" spans="1:2">
      <c r="A356" s="254" t="s">
        <v>2571</v>
      </c>
      <c r="B356" s="253" t="s">
        <v>2572</v>
      </c>
    </row>
    <row r="357" spans="1:2">
      <c r="A357" s="254" t="s">
        <v>2573</v>
      </c>
      <c r="B357" s="253" t="s">
        <v>2574</v>
      </c>
    </row>
    <row r="358" spans="1:2">
      <c r="A358" s="254" t="s">
        <v>2575</v>
      </c>
      <c r="B358" s="253" t="s">
        <v>2576</v>
      </c>
    </row>
    <row r="359" spans="1:2">
      <c r="A359" s="254" t="s">
        <v>2577</v>
      </c>
      <c r="B359" s="253" t="s">
        <v>2578</v>
      </c>
    </row>
    <row r="360" spans="1:2">
      <c r="A360" s="254" t="s">
        <v>2579</v>
      </c>
      <c r="B360" s="253" t="s">
        <v>998</v>
      </c>
    </row>
    <row r="361" spans="1:2">
      <c r="A361" s="254" t="s">
        <v>2580</v>
      </c>
      <c r="B361" s="253" t="s">
        <v>1291</v>
      </c>
    </row>
    <row r="362" spans="1:2">
      <c r="A362" s="254" t="s">
        <v>2581</v>
      </c>
      <c r="B362" s="253" t="s">
        <v>2582</v>
      </c>
    </row>
    <row r="363" spans="1:2">
      <c r="A363" s="254" t="s">
        <v>2583</v>
      </c>
      <c r="B363" s="253" t="s">
        <v>2584</v>
      </c>
    </row>
    <row r="364" spans="1:2">
      <c r="A364" s="254" t="s">
        <v>2585</v>
      </c>
      <c r="B364" s="253" t="s">
        <v>2586</v>
      </c>
    </row>
    <row r="365" spans="1:2">
      <c r="A365" s="254" t="s">
        <v>2587</v>
      </c>
      <c r="B365" s="253" t="s">
        <v>2588</v>
      </c>
    </row>
    <row r="366" spans="1:2">
      <c r="A366" s="254" t="s">
        <v>2589</v>
      </c>
      <c r="B366" s="253" t="s">
        <v>2590</v>
      </c>
    </row>
    <row r="367" spans="1:2">
      <c r="A367" s="254" t="s">
        <v>2591</v>
      </c>
      <c r="B367" s="253" t="s">
        <v>2592</v>
      </c>
    </row>
    <row r="368" spans="1:2">
      <c r="A368" s="254" t="s">
        <v>2593</v>
      </c>
      <c r="B368" s="253" t="s">
        <v>2594</v>
      </c>
    </row>
    <row r="369" spans="1:2">
      <c r="A369" s="254" t="s">
        <v>2595</v>
      </c>
      <c r="B369" s="253" t="s">
        <v>2596</v>
      </c>
    </row>
    <row r="370" spans="1:2">
      <c r="A370" s="254" t="s">
        <v>2597</v>
      </c>
      <c r="B370" s="253" t="s">
        <v>2598</v>
      </c>
    </row>
    <row r="371" spans="1:2">
      <c r="A371" s="254" t="s">
        <v>2599</v>
      </c>
      <c r="B371" s="253" t="s">
        <v>2600</v>
      </c>
    </row>
    <row r="372" spans="1:2">
      <c r="A372" s="254" t="s">
        <v>2601</v>
      </c>
      <c r="B372" s="253" t="s">
        <v>2602</v>
      </c>
    </row>
    <row r="373" spans="1:2">
      <c r="A373" s="254" t="s">
        <v>2603</v>
      </c>
      <c r="B373" s="253" t="s">
        <v>2604</v>
      </c>
    </row>
    <row r="374" spans="1:2">
      <c r="A374" s="249" t="s">
        <v>142</v>
      </c>
      <c r="B374" s="250" t="s">
        <v>2125</v>
      </c>
    </row>
    <row r="375" spans="1:2">
      <c r="A375" s="254" t="s">
        <v>913</v>
      </c>
      <c r="B375" s="253" t="s">
        <v>914</v>
      </c>
    </row>
    <row r="376" spans="1:2">
      <c r="A376" s="254" t="s">
        <v>915</v>
      </c>
      <c r="B376" s="253" t="s">
        <v>916</v>
      </c>
    </row>
    <row r="377" spans="1:2">
      <c r="A377" s="254" t="s">
        <v>917</v>
      </c>
      <c r="B377" s="253" t="s">
        <v>918</v>
      </c>
    </row>
    <row r="378" spans="1:2">
      <c r="A378" s="254" t="s">
        <v>919</v>
      </c>
      <c r="B378" s="253" t="s">
        <v>920</v>
      </c>
    </row>
    <row r="379" spans="1:2">
      <c r="A379" s="254" t="s">
        <v>921</v>
      </c>
      <c r="B379" s="253" t="s">
        <v>922</v>
      </c>
    </row>
    <row r="380" spans="1:2">
      <c r="A380" s="254" t="s">
        <v>923</v>
      </c>
      <c r="B380" s="253" t="s">
        <v>924</v>
      </c>
    </row>
    <row r="381" spans="1:2">
      <c r="A381" s="254" t="s">
        <v>925</v>
      </c>
      <c r="B381" s="253" t="s">
        <v>926</v>
      </c>
    </row>
    <row r="382" spans="1:2">
      <c r="A382" s="254" t="s">
        <v>927</v>
      </c>
      <c r="B382" s="253" t="s">
        <v>928</v>
      </c>
    </row>
    <row r="383" spans="1:2">
      <c r="A383" s="254" t="s">
        <v>929</v>
      </c>
      <c r="B383" s="253" t="s">
        <v>930</v>
      </c>
    </row>
    <row r="384" spans="1:2">
      <c r="A384" s="254" t="s">
        <v>931</v>
      </c>
      <c r="B384" s="253" t="s">
        <v>932</v>
      </c>
    </row>
    <row r="385" spans="1:2">
      <c r="A385" s="254" t="s">
        <v>933</v>
      </c>
      <c r="B385" s="253" t="s">
        <v>934</v>
      </c>
    </row>
    <row r="386" spans="1:2">
      <c r="A386" s="254" t="s">
        <v>935</v>
      </c>
      <c r="B386" s="253" t="s">
        <v>936</v>
      </c>
    </row>
    <row r="387" spans="1:2">
      <c r="A387" s="254" t="s">
        <v>937</v>
      </c>
      <c r="B387" s="253" t="s">
        <v>938</v>
      </c>
    </row>
    <row r="388" spans="1:2">
      <c r="A388" s="254" t="s">
        <v>939</v>
      </c>
      <c r="B388" s="253" t="s">
        <v>940</v>
      </c>
    </row>
    <row r="389" spans="1:2">
      <c r="A389" s="254" t="s">
        <v>941</v>
      </c>
      <c r="B389" s="253" t="s">
        <v>942</v>
      </c>
    </row>
    <row r="390" spans="1:2">
      <c r="A390" s="254" t="s">
        <v>943</v>
      </c>
      <c r="B390" s="253" t="s">
        <v>944</v>
      </c>
    </row>
    <row r="391" spans="1:2">
      <c r="A391" s="254" t="s">
        <v>945</v>
      </c>
      <c r="B391" s="253" t="s">
        <v>946</v>
      </c>
    </row>
    <row r="392" spans="1:2">
      <c r="A392" s="254" t="s">
        <v>947</v>
      </c>
      <c r="B392" s="253" t="s">
        <v>948</v>
      </c>
    </row>
    <row r="393" spans="1:2">
      <c r="A393" s="254" t="s">
        <v>949</v>
      </c>
      <c r="B393" s="253" t="s">
        <v>950</v>
      </c>
    </row>
    <row r="394" spans="1:2">
      <c r="A394" s="254" t="s">
        <v>951</v>
      </c>
      <c r="B394" s="253" t="s">
        <v>952</v>
      </c>
    </row>
    <row r="395" spans="1:2">
      <c r="A395" s="254" t="s">
        <v>953</v>
      </c>
      <c r="B395" s="253" t="s">
        <v>954</v>
      </c>
    </row>
    <row r="396" spans="1:2">
      <c r="A396" s="254" t="s">
        <v>955</v>
      </c>
      <c r="B396" s="253" t="s">
        <v>956</v>
      </c>
    </row>
    <row r="397" spans="1:2">
      <c r="A397" s="254" t="s">
        <v>957</v>
      </c>
      <c r="B397" s="253" t="s">
        <v>958</v>
      </c>
    </row>
    <row r="398" spans="1:2">
      <c r="A398" s="254" t="s">
        <v>959</v>
      </c>
      <c r="B398" s="253" t="s">
        <v>960</v>
      </c>
    </row>
    <row r="399" spans="1:2">
      <c r="A399" s="254" t="s">
        <v>961</v>
      </c>
      <c r="B399" s="253" t="s">
        <v>962</v>
      </c>
    </row>
    <row r="400" spans="1:2">
      <c r="A400" s="254" t="s">
        <v>963</v>
      </c>
      <c r="B400" s="253" t="s">
        <v>964</v>
      </c>
    </row>
    <row r="401" spans="1:2">
      <c r="A401" s="254" t="s">
        <v>965</v>
      </c>
      <c r="B401" s="253" t="s">
        <v>966</v>
      </c>
    </row>
    <row r="402" spans="1:2">
      <c r="A402" s="254" t="s">
        <v>967</v>
      </c>
      <c r="B402" s="253" t="s">
        <v>968</v>
      </c>
    </row>
    <row r="403" spans="1:2">
      <c r="A403" s="254" t="s">
        <v>969</v>
      </c>
      <c r="B403" s="253" t="s">
        <v>970</v>
      </c>
    </row>
    <row r="404" spans="1:2">
      <c r="A404" s="254" t="s">
        <v>971</v>
      </c>
      <c r="B404" s="253" t="s">
        <v>972</v>
      </c>
    </row>
    <row r="405" spans="1:2">
      <c r="A405" s="254" t="s">
        <v>973</v>
      </c>
      <c r="B405" s="253" t="s">
        <v>974</v>
      </c>
    </row>
    <row r="406" spans="1:2">
      <c r="A406" s="254" t="s">
        <v>975</v>
      </c>
      <c r="B406" s="253" t="s">
        <v>976</v>
      </c>
    </row>
    <row r="407" spans="1:2">
      <c r="A407" s="254" t="s">
        <v>977</v>
      </c>
      <c r="B407" s="253" t="s">
        <v>978</v>
      </c>
    </row>
    <row r="408" spans="1:2">
      <c r="A408" s="254" t="s">
        <v>979</v>
      </c>
      <c r="B408" s="253" t="s">
        <v>980</v>
      </c>
    </row>
    <row r="409" spans="1:2">
      <c r="A409" s="254" t="s">
        <v>981</v>
      </c>
      <c r="B409" s="253" t="s">
        <v>982</v>
      </c>
    </row>
    <row r="410" spans="1:2">
      <c r="A410" s="254" t="s">
        <v>1580</v>
      </c>
      <c r="B410" s="253" t="s">
        <v>1581</v>
      </c>
    </row>
    <row r="411" spans="1:2">
      <c r="A411" s="254" t="s">
        <v>1582</v>
      </c>
      <c r="B411" s="253" t="s">
        <v>1583</v>
      </c>
    </row>
    <row r="412" spans="1:2">
      <c r="A412" s="254" t="s">
        <v>1584</v>
      </c>
      <c r="B412" s="253" t="s">
        <v>1585</v>
      </c>
    </row>
    <row r="413" spans="1:2">
      <c r="A413" s="254" t="s">
        <v>1586</v>
      </c>
      <c r="B413" s="253" t="s">
        <v>1587</v>
      </c>
    </row>
    <row r="414" spans="1:2">
      <c r="A414" s="254" t="s">
        <v>1588</v>
      </c>
      <c r="B414" s="253" t="s">
        <v>1589</v>
      </c>
    </row>
    <row r="415" spans="1:2">
      <c r="A415" s="254" t="s">
        <v>1590</v>
      </c>
      <c r="B415" s="253" t="s">
        <v>1591</v>
      </c>
    </row>
    <row r="416" spans="1:2">
      <c r="A416" s="254" t="s">
        <v>1592</v>
      </c>
      <c r="B416" s="253" t="s">
        <v>1593</v>
      </c>
    </row>
    <row r="417" spans="1:2">
      <c r="A417" s="254" t="s">
        <v>1594</v>
      </c>
      <c r="B417" s="253" t="s">
        <v>1595</v>
      </c>
    </row>
    <row r="418" spans="1:2">
      <c r="A418" s="254" t="s">
        <v>1596</v>
      </c>
      <c r="B418" s="253" t="s">
        <v>1597</v>
      </c>
    </row>
    <row r="419" spans="1:2">
      <c r="A419" s="254" t="s">
        <v>1598</v>
      </c>
      <c r="B419" s="253" t="s">
        <v>1599</v>
      </c>
    </row>
    <row r="420" spans="1:2">
      <c r="A420" s="254" t="s">
        <v>1600</v>
      </c>
      <c r="B420" s="253" t="s">
        <v>1601</v>
      </c>
    </row>
    <row r="421" spans="1:2">
      <c r="A421" s="254" t="s">
        <v>1602</v>
      </c>
      <c r="B421" s="253" t="s">
        <v>1603</v>
      </c>
    </row>
    <row r="422" spans="1:2">
      <c r="A422" s="254" t="s">
        <v>1604</v>
      </c>
      <c r="B422" s="253" t="s">
        <v>1605</v>
      </c>
    </row>
    <row r="423" spans="1:2">
      <c r="A423" s="254" t="s">
        <v>1606</v>
      </c>
      <c r="B423" s="253" t="s">
        <v>1607</v>
      </c>
    </row>
    <row r="424" spans="1:2">
      <c r="A424" s="254" t="s">
        <v>1608</v>
      </c>
      <c r="B424" s="253" t="s">
        <v>1609</v>
      </c>
    </row>
    <row r="425" spans="1:2">
      <c r="A425" s="254" t="s">
        <v>1610</v>
      </c>
      <c r="B425" s="253" t="s">
        <v>1611</v>
      </c>
    </row>
    <row r="426" spans="1:2">
      <c r="A426" s="254" t="s">
        <v>1612</v>
      </c>
      <c r="B426" s="253" t="s">
        <v>1613</v>
      </c>
    </row>
    <row r="427" spans="1:2">
      <c r="A427" s="254" t="s">
        <v>1614</v>
      </c>
      <c r="B427" s="253" t="s">
        <v>1615</v>
      </c>
    </row>
    <row r="428" spans="1:2">
      <c r="A428" s="254" t="s">
        <v>1616</v>
      </c>
      <c r="B428" s="253" t="s">
        <v>1617</v>
      </c>
    </row>
    <row r="429" spans="1:2">
      <c r="A429" s="254" t="s">
        <v>1618</v>
      </c>
      <c r="B429" s="253" t="s">
        <v>1619</v>
      </c>
    </row>
    <row r="430" spans="1:2">
      <c r="A430" s="254" t="s">
        <v>1620</v>
      </c>
      <c r="B430" s="253" t="s">
        <v>1621</v>
      </c>
    </row>
    <row r="431" spans="1:2">
      <c r="A431" s="254" t="s">
        <v>1622</v>
      </c>
      <c r="B431" s="253" t="s">
        <v>1623</v>
      </c>
    </row>
    <row r="432" spans="1:2">
      <c r="A432" s="254" t="s">
        <v>1624</v>
      </c>
      <c r="B432" s="253" t="s">
        <v>1625</v>
      </c>
    </row>
    <row r="433" spans="1:2">
      <c r="A433" s="254" t="s">
        <v>1626</v>
      </c>
      <c r="B433" s="253" t="s">
        <v>1627</v>
      </c>
    </row>
    <row r="434" spans="1:2">
      <c r="A434" s="254" t="s">
        <v>1628</v>
      </c>
      <c r="B434" s="253" t="s">
        <v>1629</v>
      </c>
    </row>
    <row r="435" spans="1:2">
      <c r="A435" s="254" t="s">
        <v>1630</v>
      </c>
      <c r="B435" s="253" t="s">
        <v>1631</v>
      </c>
    </row>
    <row r="436" spans="1:2">
      <c r="A436" s="254" t="s">
        <v>1632</v>
      </c>
      <c r="B436" s="253" t="s">
        <v>1633</v>
      </c>
    </row>
    <row r="437" spans="1:2">
      <c r="A437" s="254" t="s">
        <v>1634</v>
      </c>
      <c r="B437" s="253" t="s">
        <v>1635</v>
      </c>
    </row>
    <row r="438" spans="1:2">
      <c r="A438" s="254" t="s">
        <v>1636</v>
      </c>
      <c r="B438" s="253" t="s">
        <v>1637</v>
      </c>
    </row>
    <row r="439" spans="1:2">
      <c r="A439" s="254" t="s">
        <v>1638</v>
      </c>
      <c r="B439" s="253" t="s">
        <v>1639</v>
      </c>
    </row>
    <row r="440" spans="1:2">
      <c r="A440" s="254" t="s">
        <v>1640</v>
      </c>
      <c r="B440" s="253" t="s">
        <v>1641</v>
      </c>
    </row>
    <row r="441" spans="1:2">
      <c r="A441" s="254" t="s">
        <v>1642</v>
      </c>
      <c r="B441" s="253" t="s">
        <v>1643</v>
      </c>
    </row>
    <row r="442" spans="1:2">
      <c r="A442" s="254" t="s">
        <v>1644</v>
      </c>
      <c r="B442" s="253" t="s">
        <v>1645</v>
      </c>
    </row>
    <row r="443" spans="1:2">
      <c r="A443" s="254" t="s">
        <v>1646</v>
      </c>
      <c r="B443" s="253" t="s">
        <v>1647</v>
      </c>
    </row>
    <row r="444" spans="1:2">
      <c r="A444" s="254" t="s">
        <v>1648</v>
      </c>
      <c r="B444" s="253" t="s">
        <v>1649</v>
      </c>
    </row>
    <row r="445" spans="1:2">
      <c r="A445" s="254" t="s">
        <v>1650</v>
      </c>
      <c r="B445" s="253" t="s">
        <v>1651</v>
      </c>
    </row>
    <row r="446" spans="1:2">
      <c r="A446" s="254" t="s">
        <v>1652</v>
      </c>
      <c r="B446" s="253" t="s">
        <v>1653</v>
      </c>
    </row>
    <row r="447" spans="1:2">
      <c r="A447" s="254" t="s">
        <v>1654</v>
      </c>
      <c r="B447" s="253" t="s">
        <v>1655</v>
      </c>
    </row>
    <row r="448" spans="1:2">
      <c r="A448" s="254" t="s">
        <v>1656</v>
      </c>
      <c r="B448" s="253" t="s">
        <v>1657</v>
      </c>
    </row>
    <row r="449" spans="1:2">
      <c r="A449" s="254" t="s">
        <v>1658</v>
      </c>
      <c r="B449" s="253" t="s">
        <v>1659</v>
      </c>
    </row>
    <row r="450" spans="1:2">
      <c r="A450" s="254" t="s">
        <v>1660</v>
      </c>
      <c r="B450" s="253" t="s">
        <v>1661</v>
      </c>
    </row>
    <row r="451" spans="1:2">
      <c r="A451" s="254" t="s">
        <v>1662</v>
      </c>
      <c r="B451" s="253" t="s">
        <v>1663</v>
      </c>
    </row>
    <row r="452" spans="1:2">
      <c r="A452" s="254" t="s">
        <v>1664</v>
      </c>
      <c r="B452" s="253" t="s">
        <v>1665</v>
      </c>
    </row>
    <row r="453" spans="1:2">
      <c r="A453" s="254" t="s">
        <v>1666</v>
      </c>
      <c r="B453" s="253" t="s">
        <v>1667</v>
      </c>
    </row>
    <row r="454" spans="1:2">
      <c r="A454" s="254" t="s">
        <v>1668</v>
      </c>
      <c r="B454" s="253" t="s">
        <v>1669</v>
      </c>
    </row>
    <row r="455" spans="1:2">
      <c r="A455" s="254" t="s">
        <v>1670</v>
      </c>
      <c r="B455" s="253" t="s">
        <v>1671</v>
      </c>
    </row>
    <row r="456" spans="1:2">
      <c r="A456" s="254" t="s">
        <v>1672</v>
      </c>
      <c r="B456" s="253" t="s">
        <v>1673</v>
      </c>
    </row>
    <row r="457" spans="1:2">
      <c r="A457" s="254" t="s">
        <v>1674</v>
      </c>
      <c r="B457" s="253" t="s">
        <v>1675</v>
      </c>
    </row>
    <row r="458" spans="1:2">
      <c r="A458" s="254" t="s">
        <v>1676</v>
      </c>
      <c r="B458" s="253" t="s">
        <v>1677</v>
      </c>
    </row>
    <row r="459" spans="1:2">
      <c r="A459" s="254" t="s">
        <v>1678</v>
      </c>
      <c r="B459" s="253" t="s">
        <v>1679</v>
      </c>
    </row>
    <row r="460" spans="1:2">
      <c r="A460" s="254" t="s">
        <v>1680</v>
      </c>
      <c r="B460" s="253" t="s">
        <v>1681</v>
      </c>
    </row>
    <row r="461" spans="1:2">
      <c r="A461" s="254" t="s">
        <v>1682</v>
      </c>
      <c r="B461" s="253" t="s">
        <v>1683</v>
      </c>
    </row>
    <row r="462" spans="1:2">
      <c r="A462" s="254" t="s">
        <v>1684</v>
      </c>
      <c r="B462" s="253" t="s">
        <v>1685</v>
      </c>
    </row>
    <row r="463" spans="1:2">
      <c r="A463" s="254" t="s">
        <v>1686</v>
      </c>
      <c r="B463" s="253" t="s">
        <v>1687</v>
      </c>
    </row>
    <row r="464" spans="1:2">
      <c r="A464" s="254" t="s">
        <v>1688</v>
      </c>
      <c r="B464" s="253" t="s">
        <v>1689</v>
      </c>
    </row>
    <row r="465" spans="1:2">
      <c r="A465" s="254" t="s">
        <v>1690</v>
      </c>
      <c r="B465" s="253" t="s">
        <v>1691</v>
      </c>
    </row>
    <row r="466" spans="1:2">
      <c r="A466" s="254" t="s">
        <v>1692</v>
      </c>
      <c r="B466" s="253" t="s">
        <v>1693</v>
      </c>
    </row>
    <row r="467" spans="1:2">
      <c r="A467" s="254" t="s">
        <v>1694</v>
      </c>
      <c r="B467" s="253" t="s">
        <v>1695</v>
      </c>
    </row>
    <row r="468" spans="1:2">
      <c r="A468" s="254" t="s">
        <v>1696</v>
      </c>
      <c r="B468" s="253" t="s">
        <v>1697</v>
      </c>
    </row>
    <row r="469" spans="1:2">
      <c r="A469" s="254" t="s">
        <v>1698</v>
      </c>
      <c r="B469" s="253" t="s">
        <v>1699</v>
      </c>
    </row>
    <row r="470" spans="1:2">
      <c r="A470" s="254" t="s">
        <v>1700</v>
      </c>
      <c r="B470" s="253" t="s">
        <v>1701</v>
      </c>
    </row>
    <row r="471" spans="1:2">
      <c r="A471" s="254" t="s">
        <v>1702</v>
      </c>
      <c r="B471" s="253" t="s">
        <v>1703</v>
      </c>
    </row>
    <row r="472" spans="1:2">
      <c r="A472" s="254" t="s">
        <v>1704</v>
      </c>
      <c r="B472" s="253" t="s">
        <v>1705</v>
      </c>
    </row>
    <row r="473" spans="1:2">
      <c r="A473" s="254" t="s">
        <v>1706</v>
      </c>
      <c r="B473" s="253" t="s">
        <v>1707</v>
      </c>
    </row>
    <row r="474" spans="1:2">
      <c r="A474" s="254" t="s">
        <v>1708</v>
      </c>
      <c r="B474" s="253" t="s">
        <v>1709</v>
      </c>
    </row>
    <row r="475" spans="1:2">
      <c r="A475" s="254" t="s">
        <v>1710</v>
      </c>
      <c r="B475" s="253" t="s">
        <v>1711</v>
      </c>
    </row>
    <row r="476" spans="1:2">
      <c r="A476" s="254" t="s">
        <v>1712</v>
      </c>
      <c r="B476" s="253" t="s">
        <v>1713</v>
      </c>
    </row>
    <row r="477" spans="1:2">
      <c r="A477" s="254" t="s">
        <v>1714</v>
      </c>
      <c r="B477" s="253" t="s">
        <v>1715</v>
      </c>
    </row>
    <row r="478" spans="1:2">
      <c r="A478" s="254" t="s">
        <v>1716</v>
      </c>
      <c r="B478" s="253" t="s">
        <v>1717</v>
      </c>
    </row>
    <row r="479" spans="1:2">
      <c r="A479" s="254" t="s">
        <v>1718</v>
      </c>
      <c r="B479" s="253" t="s">
        <v>1719</v>
      </c>
    </row>
    <row r="480" spans="1:2">
      <c r="A480" s="254" t="s">
        <v>1720</v>
      </c>
      <c r="B480" s="253" t="s">
        <v>1721</v>
      </c>
    </row>
    <row r="481" spans="1:2">
      <c r="A481" s="254" t="s">
        <v>1722</v>
      </c>
      <c r="B481" s="253" t="s">
        <v>1723</v>
      </c>
    </row>
    <row r="482" spans="1:2">
      <c r="A482" s="254" t="s">
        <v>1724</v>
      </c>
      <c r="B482" s="253" t="s">
        <v>1725</v>
      </c>
    </row>
    <row r="483" spans="1:2">
      <c r="A483" s="254" t="s">
        <v>1726</v>
      </c>
      <c r="B483" s="253" t="s">
        <v>1727</v>
      </c>
    </row>
    <row r="484" spans="1:2">
      <c r="A484" s="254" t="s">
        <v>1728</v>
      </c>
      <c r="B484" s="253" t="s">
        <v>1729</v>
      </c>
    </row>
    <row r="485" spans="1:2">
      <c r="A485" s="254" t="s">
        <v>1730</v>
      </c>
      <c r="B485" s="253" t="s">
        <v>1731</v>
      </c>
    </row>
    <row r="486" spans="1:2">
      <c r="A486" s="254" t="s">
        <v>1732</v>
      </c>
      <c r="B486" s="253" t="s">
        <v>1733</v>
      </c>
    </row>
    <row r="487" spans="1:2">
      <c r="A487" s="254" t="s">
        <v>1734</v>
      </c>
      <c r="B487" s="253" t="s">
        <v>1735</v>
      </c>
    </row>
    <row r="488" spans="1:2">
      <c r="A488" s="254" t="s">
        <v>1736</v>
      </c>
      <c r="B488" s="253" t="s">
        <v>1737</v>
      </c>
    </row>
    <row r="489" spans="1:2">
      <c r="A489" s="254" t="s">
        <v>1738</v>
      </c>
      <c r="B489" s="253" t="s">
        <v>1739</v>
      </c>
    </row>
    <row r="490" spans="1:2">
      <c r="A490" s="254" t="s">
        <v>1740</v>
      </c>
      <c r="B490" s="253" t="s">
        <v>1741</v>
      </c>
    </row>
    <row r="491" spans="1:2">
      <c r="A491" s="254" t="s">
        <v>1742</v>
      </c>
      <c r="B491" s="253" t="s">
        <v>1743</v>
      </c>
    </row>
    <row r="492" spans="1:2">
      <c r="A492" s="254" t="s">
        <v>1744</v>
      </c>
      <c r="B492" s="253" t="s">
        <v>1745</v>
      </c>
    </row>
    <row r="493" spans="1:2">
      <c r="A493" s="254" t="s">
        <v>1746</v>
      </c>
      <c r="B493" s="253" t="s">
        <v>1747</v>
      </c>
    </row>
    <row r="494" spans="1:2">
      <c r="A494" s="254" t="s">
        <v>1748</v>
      </c>
      <c r="B494" s="253" t="s">
        <v>1749</v>
      </c>
    </row>
    <row r="495" spans="1:2">
      <c r="A495" s="254" t="s">
        <v>1750</v>
      </c>
      <c r="B495" s="253" t="s">
        <v>1751</v>
      </c>
    </row>
    <row r="496" spans="1:2">
      <c r="A496" s="254" t="s">
        <v>1752</v>
      </c>
      <c r="B496" s="253" t="s">
        <v>1753</v>
      </c>
    </row>
    <row r="497" spans="1:2">
      <c r="A497" s="254" t="s">
        <v>1754</v>
      </c>
      <c r="B497" s="253" t="s">
        <v>1755</v>
      </c>
    </row>
    <row r="498" spans="1:2">
      <c r="A498" s="254" t="s">
        <v>1756</v>
      </c>
      <c r="B498" s="253" t="s">
        <v>1757</v>
      </c>
    </row>
    <row r="499" spans="1:2">
      <c r="A499" s="254" t="s">
        <v>2605</v>
      </c>
      <c r="B499" s="253" t="s">
        <v>2606</v>
      </c>
    </row>
    <row r="500" spans="1:2">
      <c r="A500" s="254" t="s">
        <v>2607</v>
      </c>
      <c r="B500" s="253" t="s">
        <v>2608</v>
      </c>
    </row>
    <row r="501" spans="1:2">
      <c r="A501" s="254" t="s">
        <v>2609</v>
      </c>
      <c r="B501" s="253" t="s">
        <v>2610</v>
      </c>
    </row>
    <row r="502" spans="1:2">
      <c r="A502" s="254" t="s">
        <v>2611</v>
      </c>
      <c r="B502" s="253" t="s">
        <v>2612</v>
      </c>
    </row>
    <row r="503" spans="1:2">
      <c r="A503" s="254" t="s">
        <v>2613</v>
      </c>
      <c r="B503" s="253" t="s">
        <v>2614</v>
      </c>
    </row>
    <row r="504" spans="1:2">
      <c r="A504" s="254" t="s">
        <v>2615</v>
      </c>
      <c r="B504" s="253" t="s">
        <v>2616</v>
      </c>
    </row>
    <row r="505" spans="1:2">
      <c r="A505" s="254" t="s">
        <v>2617</v>
      </c>
      <c r="B505" s="253" t="s">
        <v>2618</v>
      </c>
    </row>
    <row r="506" spans="1:2">
      <c r="A506" s="254" t="s">
        <v>2619</v>
      </c>
      <c r="B506" s="253" t="s">
        <v>2620</v>
      </c>
    </row>
    <row r="507" spans="1:2">
      <c r="A507" s="254" t="s">
        <v>2621</v>
      </c>
      <c r="B507" s="253" t="s">
        <v>2622</v>
      </c>
    </row>
    <row r="508" spans="1:2">
      <c r="A508" s="254" t="s">
        <v>2623</v>
      </c>
      <c r="B508" s="253" t="s">
        <v>2624</v>
      </c>
    </row>
    <row r="509" spans="1:2">
      <c r="A509" s="254" t="s">
        <v>2625</v>
      </c>
      <c r="B509" s="253" t="s">
        <v>2626</v>
      </c>
    </row>
    <row r="510" spans="1:2">
      <c r="A510" s="254" t="s">
        <v>2627</v>
      </c>
      <c r="B510" s="253" t="s">
        <v>2628</v>
      </c>
    </row>
    <row r="511" spans="1:2">
      <c r="A511" s="254" t="s">
        <v>2629</v>
      </c>
      <c r="B511" s="253" t="s">
        <v>2630</v>
      </c>
    </row>
    <row r="512" spans="1:2">
      <c r="A512" s="254" t="s">
        <v>2631</v>
      </c>
      <c r="B512" s="253" t="s">
        <v>2632</v>
      </c>
    </row>
    <row r="513" spans="1:2">
      <c r="A513" s="254" t="s">
        <v>2633</v>
      </c>
      <c r="B513" s="253" t="s">
        <v>2634</v>
      </c>
    </row>
    <row r="514" spans="1:2">
      <c r="A514" s="254" t="s">
        <v>2635</v>
      </c>
      <c r="B514" s="253" t="s">
        <v>2636</v>
      </c>
    </row>
    <row r="515" spans="1:2">
      <c r="A515" s="254" t="s">
        <v>2637</v>
      </c>
      <c r="B515" s="253" t="s">
        <v>2638</v>
      </c>
    </row>
    <row r="516" spans="1:2">
      <c r="A516" s="254" t="s">
        <v>2639</v>
      </c>
      <c r="B516" s="253" t="s">
        <v>2640</v>
      </c>
    </row>
    <row r="517" spans="1:2">
      <c r="A517" s="254" t="s">
        <v>2641</v>
      </c>
      <c r="B517" s="253" t="s">
        <v>2642</v>
      </c>
    </row>
    <row r="518" spans="1:2">
      <c r="A518" s="254" t="s">
        <v>2643</v>
      </c>
      <c r="B518" s="253" t="s">
        <v>2644</v>
      </c>
    </row>
    <row r="519" spans="1:2">
      <c r="A519" s="254" t="s">
        <v>2645</v>
      </c>
      <c r="B519" s="253" t="s">
        <v>2646</v>
      </c>
    </row>
    <row r="520" spans="1:2">
      <c r="A520" s="254" t="s">
        <v>2647</v>
      </c>
      <c r="B520" s="253" t="s">
        <v>2648</v>
      </c>
    </row>
    <row r="521" spans="1:2">
      <c r="A521" s="254" t="s">
        <v>2649</v>
      </c>
      <c r="B521" s="253" t="s">
        <v>2650</v>
      </c>
    </row>
    <row r="522" spans="1:2">
      <c r="A522" s="254" t="s">
        <v>2651</v>
      </c>
      <c r="B522" s="253" t="s">
        <v>2652</v>
      </c>
    </row>
    <row r="523" spans="1:2">
      <c r="A523" s="254" t="s">
        <v>2653</v>
      </c>
      <c r="B523" s="253" t="s">
        <v>2654</v>
      </c>
    </row>
    <row r="524" spans="1:2">
      <c r="A524" s="254" t="s">
        <v>2655</v>
      </c>
      <c r="B524" s="253" t="s">
        <v>2656</v>
      </c>
    </row>
    <row r="525" spans="1:2">
      <c r="A525" s="254" t="s">
        <v>2657</v>
      </c>
      <c r="B525" s="253" t="s">
        <v>2658</v>
      </c>
    </row>
    <row r="526" spans="1:2">
      <c r="A526" s="254" t="s">
        <v>2659</v>
      </c>
      <c r="B526" s="253" t="s">
        <v>2660</v>
      </c>
    </row>
    <row r="527" spans="1:2">
      <c r="A527" s="254" t="s">
        <v>2661</v>
      </c>
      <c r="B527" s="253" t="s">
        <v>2662</v>
      </c>
    </row>
    <row r="528" spans="1:2">
      <c r="A528" s="254" t="s">
        <v>2663</v>
      </c>
      <c r="B528" s="253" t="s">
        <v>2664</v>
      </c>
    </row>
    <row r="529" spans="1:2">
      <c r="A529" s="254" t="s">
        <v>2665</v>
      </c>
      <c r="B529" s="253" t="s">
        <v>2666</v>
      </c>
    </row>
    <row r="530" spans="1:2">
      <c r="A530" s="254" t="s">
        <v>2667</v>
      </c>
      <c r="B530" s="253" t="s">
        <v>2668</v>
      </c>
    </row>
    <row r="531" spans="1:2">
      <c r="A531" s="254" t="s">
        <v>2669</v>
      </c>
      <c r="B531" s="253" t="s">
        <v>2670</v>
      </c>
    </row>
    <row r="532" spans="1:2">
      <c r="A532" s="254" t="s">
        <v>2671</v>
      </c>
      <c r="B532" s="253" t="s">
        <v>2672</v>
      </c>
    </row>
    <row r="533" spans="1:2">
      <c r="A533" s="254" t="s">
        <v>2673</v>
      </c>
      <c r="B533" s="253" t="s">
        <v>2674</v>
      </c>
    </row>
    <row r="534" spans="1:2">
      <c r="A534" s="254" t="s">
        <v>2675</v>
      </c>
      <c r="B534" s="253" t="s">
        <v>2676</v>
      </c>
    </row>
    <row r="535" spans="1:2">
      <c r="A535" s="254" t="s">
        <v>2677</v>
      </c>
      <c r="B535" s="253" t="s">
        <v>2678</v>
      </c>
    </row>
    <row r="536" spans="1:2">
      <c r="A536" s="254" t="s">
        <v>2679</v>
      </c>
      <c r="B536" s="253" t="s">
        <v>2680</v>
      </c>
    </row>
    <row r="537" spans="1:2">
      <c r="A537" s="254" t="s">
        <v>2681</v>
      </c>
      <c r="B537" s="253" t="s">
        <v>2682</v>
      </c>
    </row>
    <row r="538" spans="1:2">
      <c r="A538" s="254" t="s">
        <v>2683</v>
      </c>
      <c r="B538" s="253" t="s">
        <v>1583</v>
      </c>
    </row>
    <row r="539" spans="1:2">
      <c r="A539" s="254" t="s">
        <v>2684</v>
      </c>
      <c r="B539" s="253" t="s">
        <v>2685</v>
      </c>
    </row>
    <row r="540" spans="1:2">
      <c r="A540" s="254" t="s">
        <v>2686</v>
      </c>
      <c r="B540" s="253" t="s">
        <v>2687</v>
      </c>
    </row>
    <row r="541" spans="1:2">
      <c r="A541" s="254" t="s">
        <v>2688</v>
      </c>
      <c r="B541" s="253" t="s">
        <v>2689</v>
      </c>
    </row>
    <row r="542" spans="1:2">
      <c r="A542" s="254" t="s">
        <v>2690</v>
      </c>
      <c r="B542" s="253" t="s">
        <v>2691</v>
      </c>
    </row>
    <row r="543" spans="1:2">
      <c r="A543" s="254" t="s">
        <v>2692</v>
      </c>
      <c r="B543" s="253" t="s">
        <v>2693</v>
      </c>
    </row>
    <row r="544" spans="1:2">
      <c r="A544" s="254" t="s">
        <v>2694</v>
      </c>
      <c r="B544" s="253" t="s">
        <v>2695</v>
      </c>
    </row>
    <row r="545" spans="1:2">
      <c r="A545" s="254" t="s">
        <v>2696</v>
      </c>
      <c r="B545" s="253" t="s">
        <v>2697</v>
      </c>
    </row>
    <row r="546" spans="1:2">
      <c r="A546" s="254" t="s">
        <v>2698</v>
      </c>
      <c r="B546" s="253" t="s">
        <v>2699</v>
      </c>
    </row>
    <row r="547" spans="1:2">
      <c r="A547" s="254" t="s">
        <v>2700</v>
      </c>
      <c r="B547" s="253" t="s">
        <v>2701</v>
      </c>
    </row>
    <row r="548" spans="1:2">
      <c r="A548" s="254" t="s">
        <v>2702</v>
      </c>
      <c r="B548" s="253" t="s">
        <v>2703</v>
      </c>
    </row>
    <row r="549" spans="1:2">
      <c r="A549" s="254" t="s">
        <v>2704</v>
      </c>
      <c r="B549" s="253" t="s">
        <v>2705</v>
      </c>
    </row>
    <row r="550" spans="1:2">
      <c r="A550" s="254" t="s">
        <v>2706</v>
      </c>
      <c r="B550" s="253" t="s">
        <v>2707</v>
      </c>
    </row>
    <row r="551" spans="1:2">
      <c r="A551" s="254" t="s">
        <v>2708</v>
      </c>
      <c r="B551" s="253" t="s">
        <v>2709</v>
      </c>
    </row>
    <row r="552" spans="1:2">
      <c r="A552" s="254" t="s">
        <v>2710</v>
      </c>
      <c r="B552" s="253" t="s">
        <v>2711</v>
      </c>
    </row>
    <row r="553" spans="1:2">
      <c r="A553" s="254" t="s">
        <v>2712</v>
      </c>
      <c r="B553" s="253" t="s">
        <v>2713</v>
      </c>
    </row>
    <row r="554" spans="1:2">
      <c r="A554" s="254" t="s">
        <v>2714</v>
      </c>
      <c r="B554" s="253" t="s">
        <v>2715</v>
      </c>
    </row>
    <row r="555" spans="1:2">
      <c r="A555" s="254" t="s">
        <v>2716</v>
      </c>
      <c r="B555" s="253" t="s">
        <v>2717</v>
      </c>
    </row>
    <row r="556" spans="1:2">
      <c r="A556" s="254" t="s">
        <v>2718</v>
      </c>
      <c r="B556" s="253" t="s">
        <v>2719</v>
      </c>
    </row>
    <row r="557" spans="1:2">
      <c r="A557" s="254" t="s">
        <v>2720</v>
      </c>
      <c r="B557" s="253" t="s">
        <v>2721</v>
      </c>
    </row>
    <row r="558" spans="1:2">
      <c r="A558" s="254" t="s">
        <v>2722</v>
      </c>
      <c r="B558" s="253" t="s">
        <v>2723</v>
      </c>
    </row>
    <row r="559" spans="1:2">
      <c r="A559" s="254" t="s">
        <v>2724</v>
      </c>
      <c r="B559" s="253" t="s">
        <v>2725</v>
      </c>
    </row>
    <row r="560" spans="1:2">
      <c r="A560" s="254" t="s">
        <v>2726</v>
      </c>
      <c r="B560" s="253" t="s">
        <v>2727</v>
      </c>
    </row>
    <row r="561" spans="1:2">
      <c r="A561" s="254" t="s">
        <v>2728</v>
      </c>
      <c r="B561" s="253" t="s">
        <v>2729</v>
      </c>
    </row>
    <row r="562" spans="1:2">
      <c r="A562" s="254" t="s">
        <v>2730</v>
      </c>
      <c r="B562" s="253" t="s">
        <v>2731</v>
      </c>
    </row>
    <row r="563" spans="1:2">
      <c r="A563" s="254" t="s">
        <v>2732</v>
      </c>
      <c r="B563" s="253" t="s">
        <v>2733</v>
      </c>
    </row>
    <row r="564" spans="1:2">
      <c r="A564" s="254" t="s">
        <v>2734</v>
      </c>
      <c r="B564" s="253" t="s">
        <v>2735</v>
      </c>
    </row>
    <row r="565" spans="1:2">
      <c r="A565" s="254" t="s">
        <v>2736</v>
      </c>
      <c r="B565" s="253" t="s">
        <v>2737</v>
      </c>
    </row>
    <row r="566" spans="1:2">
      <c r="A566" s="254" t="s">
        <v>2738</v>
      </c>
      <c r="B566" s="253" t="s">
        <v>2739</v>
      </c>
    </row>
    <row r="567" spans="1:2">
      <c r="A567" s="254" t="s">
        <v>2740</v>
      </c>
      <c r="B567" s="253" t="s">
        <v>2741</v>
      </c>
    </row>
    <row r="568" spans="1:2">
      <c r="A568" s="254" t="s">
        <v>2742</v>
      </c>
      <c r="B568" s="253" t="s">
        <v>2743</v>
      </c>
    </row>
    <row r="569" spans="1:2">
      <c r="A569" s="254" t="s">
        <v>2744</v>
      </c>
      <c r="B569" s="253" t="s">
        <v>2745</v>
      </c>
    </row>
    <row r="570" spans="1:2">
      <c r="A570" s="254" t="s">
        <v>2746</v>
      </c>
      <c r="B570" s="253" t="s">
        <v>2747</v>
      </c>
    </row>
    <row r="571" spans="1:2">
      <c r="A571" s="254" t="s">
        <v>2748</v>
      </c>
      <c r="B571" s="253" t="s">
        <v>2749</v>
      </c>
    </row>
    <row r="572" spans="1:2">
      <c r="A572" s="254" t="s">
        <v>2750</v>
      </c>
      <c r="B572" s="253" t="s">
        <v>1749</v>
      </c>
    </row>
    <row r="573" spans="1:2">
      <c r="A573" s="254" t="s">
        <v>2751</v>
      </c>
      <c r="B573" s="253" t="s">
        <v>2752</v>
      </c>
    </row>
    <row r="574" spans="1:2">
      <c r="A574" s="254" t="s">
        <v>2753</v>
      </c>
      <c r="B574" s="253" t="s">
        <v>2754</v>
      </c>
    </row>
    <row r="575" spans="1:2">
      <c r="A575" s="254" t="s">
        <v>2755</v>
      </c>
      <c r="B575" s="253" t="s">
        <v>2756</v>
      </c>
    </row>
    <row r="576" spans="1:2">
      <c r="A576" s="254" t="s">
        <v>2757</v>
      </c>
      <c r="B576" s="253" t="s">
        <v>2758</v>
      </c>
    </row>
    <row r="577" spans="1:2">
      <c r="A577" s="254" t="s">
        <v>2759</v>
      </c>
      <c r="B577" s="253" t="s">
        <v>2760</v>
      </c>
    </row>
    <row r="578" spans="1:2">
      <c r="A578" s="254" t="s">
        <v>2761</v>
      </c>
      <c r="B578" s="253" t="s">
        <v>2762</v>
      </c>
    </row>
    <row r="579" spans="1:2">
      <c r="A579" s="254" t="s">
        <v>2763</v>
      </c>
      <c r="B579" s="253" t="s">
        <v>2764</v>
      </c>
    </row>
    <row r="580" spans="1:2">
      <c r="A580" s="254" t="s">
        <v>2765</v>
      </c>
      <c r="B580" s="253" t="s">
        <v>2766</v>
      </c>
    </row>
    <row r="581" spans="1:2">
      <c r="A581" s="254" t="s">
        <v>2767</v>
      </c>
      <c r="B581" s="253" t="s">
        <v>2768</v>
      </c>
    </row>
    <row r="582" spans="1:2">
      <c r="A582" s="254" t="s">
        <v>2769</v>
      </c>
      <c r="B582" s="253" t="s">
        <v>2770</v>
      </c>
    </row>
    <row r="583" spans="1:2">
      <c r="A583" s="254" t="s">
        <v>2771</v>
      </c>
      <c r="B583" s="253" t="s">
        <v>2772</v>
      </c>
    </row>
    <row r="584" spans="1:2">
      <c r="A584" s="254" t="s">
        <v>2773</v>
      </c>
      <c r="B584" s="253" t="s">
        <v>2774</v>
      </c>
    </row>
    <row r="585" spans="1:2">
      <c r="A585" s="254" t="s">
        <v>2775</v>
      </c>
      <c r="B585" s="253" t="s">
        <v>2776</v>
      </c>
    </row>
    <row r="586" spans="1:2">
      <c r="A586" s="254" t="s">
        <v>2777</v>
      </c>
      <c r="B586" s="253" t="s">
        <v>2778</v>
      </c>
    </row>
    <row r="587" spans="1:2">
      <c r="A587" s="254" t="s">
        <v>2779</v>
      </c>
      <c r="B587" s="253" t="s">
        <v>2780</v>
      </c>
    </row>
    <row r="588" spans="1:2">
      <c r="A588" s="254" t="s">
        <v>2781</v>
      </c>
      <c r="B588" s="253" t="s">
        <v>2782</v>
      </c>
    </row>
    <row r="589" spans="1:2">
      <c r="A589" s="254" t="s">
        <v>2783</v>
      </c>
      <c r="B589" s="253" t="s">
        <v>2784</v>
      </c>
    </row>
    <row r="590" spans="1:2">
      <c r="A590" s="254" t="s">
        <v>2785</v>
      </c>
      <c r="B590" s="253" t="s">
        <v>2786</v>
      </c>
    </row>
    <row r="591" spans="1:2">
      <c r="A591" s="254" t="s">
        <v>2787</v>
      </c>
      <c r="B591" s="253" t="s">
        <v>2788</v>
      </c>
    </row>
    <row r="592" spans="1:2">
      <c r="A592" s="254" t="s">
        <v>2789</v>
      </c>
      <c r="B592" s="253" t="s">
        <v>2790</v>
      </c>
    </row>
    <row r="593" spans="1:2">
      <c r="A593" s="254" t="s">
        <v>2791</v>
      </c>
      <c r="B593" s="253" t="s">
        <v>2792</v>
      </c>
    </row>
    <row r="594" spans="1:2">
      <c r="A594" s="254" t="s">
        <v>2793</v>
      </c>
      <c r="B594" s="253" t="s">
        <v>2794</v>
      </c>
    </row>
    <row r="595" spans="1:2">
      <c r="A595" s="254" t="s">
        <v>2795</v>
      </c>
      <c r="B595" s="253" t="s">
        <v>2796</v>
      </c>
    </row>
    <row r="596" spans="1:2">
      <c r="A596" s="254" t="s">
        <v>2797</v>
      </c>
      <c r="B596" s="253" t="s">
        <v>2798</v>
      </c>
    </row>
    <row r="597" spans="1:2">
      <c r="A597" s="254" t="s">
        <v>2799</v>
      </c>
      <c r="B597" s="253" t="s">
        <v>2800</v>
      </c>
    </row>
    <row r="598" spans="1:2">
      <c r="A598" s="254" t="s">
        <v>2801</v>
      </c>
      <c r="B598" s="253" t="s">
        <v>2802</v>
      </c>
    </row>
    <row r="599" spans="1:2">
      <c r="A599" s="254" t="s">
        <v>2803</v>
      </c>
      <c r="B599" s="253" t="s">
        <v>2804</v>
      </c>
    </row>
    <row r="600" spans="1:2">
      <c r="A600" s="254" t="s">
        <v>2805</v>
      </c>
      <c r="B600" s="253" t="s">
        <v>2806</v>
      </c>
    </row>
    <row r="601" spans="1:2">
      <c r="A601" s="254" t="s">
        <v>2807</v>
      </c>
      <c r="B601" s="253" t="s">
        <v>2808</v>
      </c>
    </row>
    <row r="602" spans="1:2">
      <c r="A602" s="254" t="s">
        <v>2809</v>
      </c>
      <c r="B602" s="253" t="s">
        <v>2810</v>
      </c>
    </row>
    <row r="603" spans="1:2">
      <c r="A603" s="254" t="s">
        <v>2811</v>
      </c>
      <c r="B603" s="253" t="s">
        <v>2812</v>
      </c>
    </row>
    <row r="604" spans="1:2">
      <c r="A604" s="254" t="s">
        <v>2813</v>
      </c>
      <c r="B604" s="253" t="s">
        <v>2814</v>
      </c>
    </row>
    <row r="605" spans="1:2">
      <c r="A605" s="254" t="s">
        <v>2815</v>
      </c>
      <c r="B605" s="253" t="s">
        <v>2816</v>
      </c>
    </row>
    <row r="606" spans="1:2">
      <c r="A606" s="254" t="s">
        <v>2817</v>
      </c>
      <c r="B606" s="253" t="s">
        <v>2818</v>
      </c>
    </row>
    <row r="607" spans="1:2">
      <c r="A607" s="254" t="s">
        <v>2819</v>
      </c>
      <c r="B607" s="253" t="s">
        <v>2820</v>
      </c>
    </row>
    <row r="608" spans="1:2">
      <c r="A608" s="254" t="s">
        <v>2821</v>
      </c>
      <c r="B608" s="253" t="s">
        <v>2822</v>
      </c>
    </row>
    <row r="609" spans="1:2">
      <c r="A609" s="254" t="s">
        <v>2823</v>
      </c>
      <c r="B609" s="253" t="s">
        <v>2824</v>
      </c>
    </row>
    <row r="610" spans="1:2">
      <c r="A610" s="254" t="s">
        <v>2825</v>
      </c>
      <c r="B610" s="253" t="s">
        <v>2826</v>
      </c>
    </row>
    <row r="611" spans="1:2">
      <c r="A611" s="254" t="s">
        <v>2827</v>
      </c>
      <c r="B611" s="253" t="s">
        <v>2828</v>
      </c>
    </row>
    <row r="612" spans="1:2">
      <c r="A612" s="254" t="s">
        <v>2829</v>
      </c>
      <c r="B612" s="253" t="s">
        <v>2830</v>
      </c>
    </row>
    <row r="613" spans="1:2">
      <c r="A613" s="254" t="s">
        <v>2831</v>
      </c>
      <c r="B613" s="253" t="s">
        <v>2832</v>
      </c>
    </row>
    <row r="614" spans="1:2">
      <c r="A614" s="254" t="s">
        <v>2833</v>
      </c>
      <c r="B614" s="253" t="s">
        <v>2834</v>
      </c>
    </row>
    <row r="615" spans="1:2">
      <c r="A615" s="254" t="s">
        <v>2835</v>
      </c>
      <c r="B615" s="253" t="s">
        <v>2836</v>
      </c>
    </row>
    <row r="616" spans="1:2">
      <c r="A616" s="254" t="s">
        <v>2837</v>
      </c>
      <c r="B616" s="253" t="s">
        <v>2838</v>
      </c>
    </row>
    <row r="617" spans="1:2">
      <c r="A617" s="254" t="s">
        <v>2839</v>
      </c>
      <c r="B617" s="253" t="s">
        <v>2840</v>
      </c>
    </row>
    <row r="618" spans="1:2">
      <c r="A618" s="254" t="s">
        <v>2841</v>
      </c>
      <c r="B618" s="253" t="s">
        <v>2842</v>
      </c>
    </row>
    <row r="619" spans="1:2">
      <c r="A619" s="254" t="s">
        <v>2843</v>
      </c>
      <c r="B619" s="253" t="s">
        <v>2844</v>
      </c>
    </row>
    <row r="620" spans="1:2">
      <c r="A620" s="254" t="s">
        <v>2845</v>
      </c>
      <c r="B620" s="253" t="s">
        <v>2846</v>
      </c>
    </row>
    <row r="621" spans="1:2">
      <c r="A621" s="254" t="s">
        <v>2847</v>
      </c>
      <c r="B621" s="253" t="s">
        <v>2848</v>
      </c>
    </row>
    <row r="622" spans="1:2">
      <c r="A622" s="254" t="s">
        <v>2849</v>
      </c>
      <c r="B622" s="253" t="s">
        <v>2850</v>
      </c>
    </row>
    <row r="623" spans="1:2">
      <c r="A623" s="254" t="s">
        <v>2851</v>
      </c>
      <c r="B623" s="253" t="s">
        <v>2852</v>
      </c>
    </row>
    <row r="624" spans="1:2">
      <c r="A624" s="254" t="s">
        <v>2853</v>
      </c>
      <c r="B624" s="253" t="s">
        <v>2854</v>
      </c>
    </row>
    <row r="625" spans="1:2">
      <c r="A625" s="254" t="s">
        <v>2855</v>
      </c>
      <c r="B625" s="253" t="s">
        <v>2856</v>
      </c>
    </row>
    <row r="626" spans="1:2">
      <c r="A626" s="254" t="s">
        <v>2857</v>
      </c>
      <c r="B626" s="253" t="s">
        <v>2858</v>
      </c>
    </row>
    <row r="627" spans="1:2">
      <c r="A627" s="254" t="s">
        <v>2859</v>
      </c>
      <c r="B627" s="253" t="s">
        <v>2860</v>
      </c>
    </row>
    <row r="628" spans="1:2">
      <c r="A628" s="254" t="s">
        <v>2861</v>
      </c>
      <c r="B628" s="253" t="s">
        <v>2862</v>
      </c>
    </row>
    <row r="629" spans="1:2">
      <c r="A629" s="254" t="s">
        <v>2863</v>
      </c>
      <c r="B629" s="253" t="s">
        <v>2864</v>
      </c>
    </row>
    <row r="630" spans="1:2">
      <c r="A630" s="254" t="s">
        <v>2865</v>
      </c>
      <c r="B630" s="253" t="s">
        <v>2866</v>
      </c>
    </row>
    <row r="631" spans="1:2">
      <c r="A631" s="254" t="s">
        <v>2867</v>
      </c>
      <c r="B631" s="253" t="s">
        <v>2868</v>
      </c>
    </row>
    <row r="632" spans="1:2">
      <c r="A632" s="254" t="s">
        <v>2869</v>
      </c>
      <c r="B632" s="253" t="s">
        <v>2870</v>
      </c>
    </row>
    <row r="633" spans="1:2">
      <c r="A633" s="254" t="s">
        <v>2871</v>
      </c>
      <c r="B633" s="253" t="s">
        <v>2872</v>
      </c>
    </row>
    <row r="634" spans="1:2">
      <c r="A634" s="254" t="s">
        <v>2873</v>
      </c>
      <c r="B634" s="253" t="s">
        <v>2874</v>
      </c>
    </row>
    <row r="635" spans="1:2">
      <c r="A635" s="254" t="s">
        <v>2875</v>
      </c>
      <c r="B635" s="253" t="s">
        <v>2876</v>
      </c>
    </row>
    <row r="636" spans="1:2">
      <c r="A636" s="254" t="s">
        <v>2877</v>
      </c>
      <c r="B636" s="253" t="s">
        <v>2878</v>
      </c>
    </row>
    <row r="637" spans="1:2">
      <c r="A637" s="254" t="s">
        <v>2879</v>
      </c>
      <c r="B637" s="253" t="s">
        <v>2880</v>
      </c>
    </row>
    <row r="638" spans="1:2">
      <c r="A638" s="254" t="s">
        <v>2881</v>
      </c>
      <c r="B638" s="253" t="s">
        <v>2882</v>
      </c>
    </row>
    <row r="639" spans="1:2">
      <c r="A639" s="254" t="s">
        <v>2883</v>
      </c>
      <c r="B639" s="253" t="s">
        <v>2884</v>
      </c>
    </row>
    <row r="640" spans="1:2">
      <c r="A640" s="254" t="s">
        <v>2885</v>
      </c>
      <c r="B640" s="253" t="s">
        <v>2886</v>
      </c>
    </row>
    <row r="641" spans="1:2">
      <c r="A641" s="254" t="s">
        <v>2887</v>
      </c>
      <c r="B641" s="253" t="s">
        <v>2888</v>
      </c>
    </row>
    <row r="642" spans="1:2">
      <c r="A642" s="254" t="s">
        <v>2889</v>
      </c>
      <c r="B642" s="253" t="s">
        <v>2890</v>
      </c>
    </row>
    <row r="643" spans="1:2">
      <c r="A643" s="254" t="s">
        <v>2891</v>
      </c>
      <c r="B643" s="253" t="s">
        <v>2892</v>
      </c>
    </row>
    <row r="644" spans="1:2">
      <c r="A644" s="254" t="s">
        <v>2893</v>
      </c>
      <c r="B644" s="253" t="s">
        <v>2894</v>
      </c>
    </row>
    <row r="645" spans="1:2">
      <c r="A645" s="254" t="s">
        <v>2895</v>
      </c>
      <c r="B645" s="253" t="s">
        <v>2896</v>
      </c>
    </row>
    <row r="646" spans="1:2">
      <c r="A646" s="254" t="s">
        <v>2897</v>
      </c>
      <c r="B646" s="253" t="s">
        <v>2898</v>
      </c>
    </row>
    <row r="647" spans="1:2">
      <c r="A647" s="254" t="s">
        <v>2899</v>
      </c>
      <c r="B647" s="253" t="s">
        <v>2900</v>
      </c>
    </row>
    <row r="648" spans="1:2">
      <c r="A648" s="254" t="s">
        <v>2901</v>
      </c>
      <c r="B648" s="253" t="s">
        <v>2902</v>
      </c>
    </row>
    <row r="649" spans="1:2">
      <c r="A649" s="254" t="s">
        <v>2903</v>
      </c>
      <c r="B649" s="253" t="s">
        <v>2904</v>
      </c>
    </row>
    <row r="650" spans="1:2">
      <c r="A650" s="254" t="s">
        <v>2905</v>
      </c>
      <c r="B650" s="253" t="s">
        <v>2906</v>
      </c>
    </row>
    <row r="651" spans="1:2">
      <c r="A651" s="254" t="s">
        <v>2907</v>
      </c>
      <c r="B651" s="253" t="s">
        <v>2908</v>
      </c>
    </row>
    <row r="652" spans="1:2">
      <c r="A652" s="254" t="s">
        <v>2909</v>
      </c>
      <c r="B652" s="253" t="s">
        <v>2910</v>
      </c>
    </row>
    <row r="653" spans="1:2">
      <c r="A653" s="254" t="s">
        <v>2911</v>
      </c>
      <c r="B653" s="253" t="s">
        <v>2912</v>
      </c>
    </row>
    <row r="654" spans="1:2">
      <c r="A654" s="254" t="s">
        <v>2913</v>
      </c>
      <c r="B654" s="253" t="s">
        <v>2914</v>
      </c>
    </row>
    <row r="655" spans="1:2">
      <c r="A655" s="254" t="s">
        <v>2915</v>
      </c>
      <c r="B655" s="253" t="s">
        <v>2916</v>
      </c>
    </row>
    <row r="656" spans="1:2">
      <c r="A656" s="254" t="s">
        <v>2917</v>
      </c>
      <c r="B656" s="253" t="s">
        <v>2918</v>
      </c>
    </row>
    <row r="657" spans="1:2">
      <c r="A657" s="254" t="s">
        <v>2919</v>
      </c>
      <c r="B657" s="253" t="s">
        <v>2920</v>
      </c>
    </row>
    <row r="658" spans="1:2">
      <c r="A658" s="254" t="s">
        <v>2921</v>
      </c>
      <c r="B658" s="253" t="s">
        <v>2922</v>
      </c>
    </row>
    <row r="659" spans="1:2">
      <c r="A659" s="254" t="s">
        <v>2923</v>
      </c>
      <c r="B659" s="253" t="s">
        <v>2924</v>
      </c>
    </row>
    <row r="660" spans="1:2">
      <c r="A660" s="254" t="s">
        <v>2925</v>
      </c>
      <c r="B660" s="253" t="s">
        <v>2926</v>
      </c>
    </row>
    <row r="661" spans="1:2">
      <c r="A661" s="254" t="s">
        <v>2927</v>
      </c>
      <c r="B661" s="253" t="s">
        <v>2928</v>
      </c>
    </row>
    <row r="662" spans="1:2">
      <c r="A662" s="254" t="s">
        <v>2929</v>
      </c>
      <c r="B662" s="253" t="s">
        <v>2930</v>
      </c>
    </row>
    <row r="663" spans="1:2">
      <c r="A663" s="254" t="s">
        <v>2931</v>
      </c>
      <c r="B663" s="253" t="s">
        <v>2932</v>
      </c>
    </row>
    <row r="664" spans="1:2">
      <c r="A664" s="254" t="s">
        <v>2933</v>
      </c>
      <c r="B664" s="253" t="s">
        <v>2934</v>
      </c>
    </row>
    <row r="665" spans="1:2">
      <c r="A665" s="254" t="s">
        <v>2935</v>
      </c>
      <c r="B665" s="253" t="s">
        <v>2936</v>
      </c>
    </row>
    <row r="666" spans="1:2">
      <c r="A666" s="254" t="s">
        <v>2937</v>
      </c>
      <c r="B666" s="253" t="s">
        <v>2938</v>
      </c>
    </row>
    <row r="667" spans="1:2">
      <c r="A667" s="254" t="s">
        <v>2939</v>
      </c>
      <c r="B667" s="253" t="s">
        <v>2940</v>
      </c>
    </row>
    <row r="668" spans="1:2">
      <c r="A668" s="254" t="s">
        <v>2941</v>
      </c>
      <c r="B668" s="253" t="s">
        <v>2942</v>
      </c>
    </row>
    <row r="669" spans="1:2">
      <c r="A669" s="254" t="s">
        <v>2943</v>
      </c>
      <c r="B669" s="253" t="s">
        <v>2944</v>
      </c>
    </row>
    <row r="670" spans="1:2">
      <c r="A670" s="254" t="s">
        <v>2945</v>
      </c>
      <c r="B670" s="253" t="s">
        <v>2946</v>
      </c>
    </row>
    <row r="671" spans="1:2">
      <c r="A671" s="254" t="s">
        <v>2947</v>
      </c>
      <c r="B671" s="253" t="s">
        <v>2948</v>
      </c>
    </row>
    <row r="672" spans="1:2">
      <c r="A672" s="254" t="s">
        <v>2949</v>
      </c>
      <c r="B672" s="253" t="s">
        <v>2950</v>
      </c>
    </row>
    <row r="673" spans="1:2">
      <c r="A673" s="254" t="s">
        <v>2951</v>
      </c>
      <c r="B673" s="253" t="s">
        <v>2952</v>
      </c>
    </row>
    <row r="674" spans="1:2">
      <c r="A674" s="254" t="s">
        <v>2953</v>
      </c>
      <c r="B674" s="253" t="s">
        <v>2954</v>
      </c>
    </row>
    <row r="675" spans="1:2">
      <c r="A675" s="254" t="s">
        <v>2955</v>
      </c>
      <c r="B675" s="253" t="s">
        <v>2956</v>
      </c>
    </row>
    <row r="676" spans="1:2">
      <c r="A676" s="254" t="s">
        <v>2957</v>
      </c>
      <c r="B676" s="253" t="s">
        <v>2958</v>
      </c>
    </row>
    <row r="677" spans="1:2">
      <c r="A677" s="254" t="s">
        <v>2959</v>
      </c>
      <c r="B677" s="253" t="s">
        <v>2960</v>
      </c>
    </row>
    <row r="678" spans="1:2">
      <c r="A678" s="254" t="s">
        <v>2961</v>
      </c>
      <c r="B678" s="253" t="s">
        <v>2962</v>
      </c>
    </row>
    <row r="679" spans="1:2">
      <c r="A679" s="254" t="s">
        <v>2963</v>
      </c>
      <c r="B679" s="253" t="s">
        <v>2964</v>
      </c>
    </row>
    <row r="680" spans="1:2">
      <c r="A680" s="254" t="s">
        <v>2965</v>
      </c>
      <c r="B680" s="253" t="s">
        <v>2966</v>
      </c>
    </row>
    <row r="681" spans="1:2">
      <c r="A681" s="254" t="s">
        <v>2967</v>
      </c>
      <c r="B681" s="253" t="s">
        <v>2968</v>
      </c>
    </row>
    <row r="682" spans="1:2">
      <c r="A682" s="254" t="s">
        <v>2969</v>
      </c>
      <c r="B682" s="253" t="s">
        <v>2970</v>
      </c>
    </row>
    <row r="683" spans="1:2">
      <c r="A683" s="254" t="s">
        <v>2971</v>
      </c>
      <c r="B683" s="253" t="s">
        <v>2972</v>
      </c>
    </row>
    <row r="684" spans="1:2">
      <c r="A684" s="254" t="s">
        <v>2973</v>
      </c>
      <c r="B684" s="253" t="s">
        <v>2974</v>
      </c>
    </row>
    <row r="685" spans="1:2">
      <c r="A685" s="254" t="s">
        <v>2975</v>
      </c>
      <c r="B685" s="253" t="s">
        <v>2976</v>
      </c>
    </row>
    <row r="686" spans="1:2">
      <c r="A686" s="254" t="s">
        <v>2977</v>
      </c>
      <c r="B686" s="253" t="s">
        <v>2978</v>
      </c>
    </row>
    <row r="687" spans="1:2">
      <c r="A687" s="254" t="s">
        <v>2979</v>
      </c>
      <c r="B687" s="253" t="s">
        <v>2980</v>
      </c>
    </row>
    <row r="688" spans="1:2">
      <c r="A688" s="254" t="s">
        <v>2981</v>
      </c>
      <c r="B688" s="253" t="s">
        <v>2982</v>
      </c>
    </row>
    <row r="689" spans="1:2">
      <c r="A689" s="254" t="s">
        <v>2983</v>
      </c>
      <c r="B689" s="253" t="s">
        <v>2984</v>
      </c>
    </row>
    <row r="690" spans="1:2">
      <c r="A690" s="254" t="s">
        <v>2985</v>
      </c>
      <c r="B690" s="253" t="s">
        <v>2986</v>
      </c>
    </row>
    <row r="691" spans="1:2">
      <c r="A691" s="254" t="s">
        <v>2987</v>
      </c>
      <c r="B691" s="253" t="s">
        <v>2988</v>
      </c>
    </row>
    <row r="692" spans="1:2">
      <c r="A692" s="254" t="s">
        <v>2989</v>
      </c>
      <c r="B692" s="253" t="s">
        <v>2990</v>
      </c>
    </row>
    <row r="693" spans="1:2">
      <c r="A693" s="254" t="s">
        <v>2991</v>
      </c>
      <c r="B693" s="253" t="s">
        <v>2992</v>
      </c>
    </row>
    <row r="694" spans="1:2">
      <c r="A694" s="254" t="s">
        <v>2993</v>
      </c>
      <c r="B694" s="253" t="s">
        <v>2994</v>
      </c>
    </row>
    <row r="695" spans="1:2">
      <c r="A695" s="254" t="s">
        <v>2995</v>
      </c>
      <c r="B695" s="253" t="s">
        <v>2996</v>
      </c>
    </row>
    <row r="696" spans="1:2">
      <c r="A696" s="254" t="s">
        <v>2997</v>
      </c>
      <c r="B696" s="253" t="s">
        <v>2998</v>
      </c>
    </row>
    <row r="697" spans="1:2">
      <c r="A697" s="254" t="s">
        <v>2999</v>
      </c>
      <c r="B697" s="253" t="s">
        <v>3000</v>
      </c>
    </row>
    <row r="698" spans="1:2">
      <c r="A698" s="254" t="s">
        <v>3001</v>
      </c>
      <c r="B698" s="253" t="s">
        <v>3002</v>
      </c>
    </row>
    <row r="699" spans="1:2">
      <c r="A699" s="254" t="s">
        <v>3003</v>
      </c>
      <c r="B699" s="253" t="s">
        <v>3004</v>
      </c>
    </row>
    <row r="700" spans="1:2">
      <c r="A700" s="254" t="s">
        <v>3005</v>
      </c>
      <c r="B700" s="253" t="s">
        <v>3006</v>
      </c>
    </row>
    <row r="701" spans="1:2">
      <c r="A701" s="254" t="s">
        <v>3007</v>
      </c>
      <c r="B701" s="253" t="s">
        <v>3008</v>
      </c>
    </row>
    <row r="702" spans="1:2">
      <c r="A702" s="254" t="s">
        <v>3009</v>
      </c>
      <c r="B702" s="253" t="s">
        <v>3010</v>
      </c>
    </row>
    <row r="703" spans="1:2">
      <c r="A703" s="254" t="s">
        <v>3011</v>
      </c>
      <c r="B703" s="253" t="s">
        <v>3012</v>
      </c>
    </row>
    <row r="704" spans="1:2">
      <c r="A704" s="254" t="s">
        <v>3013</v>
      </c>
      <c r="B704" s="253" t="s">
        <v>3014</v>
      </c>
    </row>
    <row r="705" spans="1:2">
      <c r="A705" s="254" t="s">
        <v>3015</v>
      </c>
      <c r="B705" s="253" t="s">
        <v>3016</v>
      </c>
    </row>
    <row r="706" spans="1:2">
      <c r="A706" s="254" t="s">
        <v>3017</v>
      </c>
      <c r="B706" s="253" t="s">
        <v>3018</v>
      </c>
    </row>
    <row r="707" spans="1:2">
      <c r="A707" s="254" t="s">
        <v>3019</v>
      </c>
      <c r="B707" s="253" t="s">
        <v>3020</v>
      </c>
    </row>
    <row r="708" spans="1:2">
      <c r="A708" s="254" t="s">
        <v>3021</v>
      </c>
      <c r="B708" s="253" t="s">
        <v>3022</v>
      </c>
    </row>
    <row r="709" spans="1:2">
      <c r="A709" s="254" t="s">
        <v>3023</v>
      </c>
      <c r="B709" s="253" t="s">
        <v>3024</v>
      </c>
    </row>
    <row r="710" spans="1:2">
      <c r="A710" s="254" t="s">
        <v>3025</v>
      </c>
      <c r="B710" s="253" t="s">
        <v>3026</v>
      </c>
    </row>
    <row r="711" spans="1:2">
      <c r="A711" s="254" t="s">
        <v>3027</v>
      </c>
      <c r="B711" s="253" t="s">
        <v>3028</v>
      </c>
    </row>
    <row r="712" spans="1:2">
      <c r="A712" s="254" t="s">
        <v>3029</v>
      </c>
      <c r="B712" s="253" t="s">
        <v>3030</v>
      </c>
    </row>
    <row r="713" spans="1:2">
      <c r="A713" s="254" t="s">
        <v>3031</v>
      </c>
      <c r="B713" s="253" t="s">
        <v>3032</v>
      </c>
    </row>
    <row r="714" spans="1:2">
      <c r="A714" s="254" t="s">
        <v>3033</v>
      </c>
      <c r="B714" s="253" t="s">
        <v>3034</v>
      </c>
    </row>
    <row r="715" spans="1:2">
      <c r="A715" s="254" t="s">
        <v>3035</v>
      </c>
      <c r="B715" s="253" t="s">
        <v>3036</v>
      </c>
    </row>
    <row r="716" spans="1:2">
      <c r="A716" s="254" t="s">
        <v>3037</v>
      </c>
      <c r="B716" s="253" t="s">
        <v>3038</v>
      </c>
    </row>
    <row r="717" spans="1:2">
      <c r="A717" s="254" t="s">
        <v>3039</v>
      </c>
      <c r="B717" s="253" t="s">
        <v>3040</v>
      </c>
    </row>
    <row r="718" spans="1:2">
      <c r="A718" s="254" t="s">
        <v>3041</v>
      </c>
      <c r="B718" s="253" t="s">
        <v>3042</v>
      </c>
    </row>
    <row r="719" spans="1:2">
      <c r="A719" s="254" t="s">
        <v>3043</v>
      </c>
      <c r="B719" s="253" t="s">
        <v>3044</v>
      </c>
    </row>
    <row r="720" spans="1:2">
      <c r="A720" s="254" t="s">
        <v>3045</v>
      </c>
      <c r="B720" s="253" t="s">
        <v>3046</v>
      </c>
    </row>
    <row r="721" spans="1:2">
      <c r="A721" s="254" t="s">
        <v>3047</v>
      </c>
      <c r="B721" s="253" t="s">
        <v>3048</v>
      </c>
    </row>
    <row r="722" spans="1:2">
      <c r="A722" s="254" t="s">
        <v>3049</v>
      </c>
      <c r="B722" s="253" t="s">
        <v>3050</v>
      </c>
    </row>
    <row r="723" spans="1:2">
      <c r="A723" s="254" t="s">
        <v>3051</v>
      </c>
      <c r="B723" s="253" t="s">
        <v>3052</v>
      </c>
    </row>
    <row r="724" spans="1:2">
      <c r="A724" s="254" t="s">
        <v>3053</v>
      </c>
      <c r="B724" s="253" t="s">
        <v>3054</v>
      </c>
    </row>
    <row r="725" spans="1:2">
      <c r="A725" s="254" t="s">
        <v>3055</v>
      </c>
      <c r="B725" s="253" t="s">
        <v>3056</v>
      </c>
    </row>
    <row r="726" spans="1:2">
      <c r="A726" s="254" t="s">
        <v>3057</v>
      </c>
      <c r="B726" s="253" t="s">
        <v>3058</v>
      </c>
    </row>
    <row r="727" spans="1:2">
      <c r="A727" s="254" t="s">
        <v>3059</v>
      </c>
      <c r="B727" s="253" t="s">
        <v>3060</v>
      </c>
    </row>
    <row r="728" spans="1:2">
      <c r="A728" s="254" t="s">
        <v>3061</v>
      </c>
      <c r="B728" s="253" t="s">
        <v>3062</v>
      </c>
    </row>
    <row r="729" spans="1:2">
      <c r="A729" s="254" t="s">
        <v>3063</v>
      </c>
      <c r="B729" s="253" t="s">
        <v>3064</v>
      </c>
    </row>
    <row r="730" spans="1:2">
      <c r="A730" s="254" t="s">
        <v>3065</v>
      </c>
      <c r="B730" s="253" t="s">
        <v>3066</v>
      </c>
    </row>
    <row r="731" spans="1:2">
      <c r="A731" s="254" t="s">
        <v>3067</v>
      </c>
      <c r="B731" s="253" t="s">
        <v>3068</v>
      </c>
    </row>
    <row r="732" spans="1:2">
      <c r="A732" s="254" t="s">
        <v>3069</v>
      </c>
      <c r="B732" s="253" t="s">
        <v>3070</v>
      </c>
    </row>
    <row r="733" spans="1:2">
      <c r="A733" s="254" t="s">
        <v>3071</v>
      </c>
      <c r="B733" s="253" t="s">
        <v>3072</v>
      </c>
    </row>
    <row r="734" spans="1:2">
      <c r="A734" s="254" t="s">
        <v>3073</v>
      </c>
      <c r="B734" s="253" t="s">
        <v>3074</v>
      </c>
    </row>
    <row r="735" spans="1:2">
      <c r="A735" s="254" t="s">
        <v>3075</v>
      </c>
      <c r="B735" s="253" t="s">
        <v>3076</v>
      </c>
    </row>
    <row r="736" spans="1:2">
      <c r="A736" s="254" t="s">
        <v>3077</v>
      </c>
      <c r="B736" s="253" t="s">
        <v>3078</v>
      </c>
    </row>
    <row r="737" spans="1:2">
      <c r="A737" s="254" t="s">
        <v>3079</v>
      </c>
      <c r="B737" s="253" t="s">
        <v>3080</v>
      </c>
    </row>
    <row r="738" spans="1:2">
      <c r="A738" s="254" t="s">
        <v>3081</v>
      </c>
      <c r="B738" s="253" t="s">
        <v>3082</v>
      </c>
    </row>
    <row r="739" spans="1:2">
      <c r="A739" s="254" t="s">
        <v>3083</v>
      </c>
      <c r="B739" s="253" t="s">
        <v>3084</v>
      </c>
    </row>
    <row r="740" spans="1:2">
      <c r="A740" s="254" t="s">
        <v>3085</v>
      </c>
      <c r="B740" s="253" t="s">
        <v>3086</v>
      </c>
    </row>
    <row r="741" spans="1:2">
      <c r="A741" s="254" t="s">
        <v>3087</v>
      </c>
      <c r="B741" s="253" t="s">
        <v>3088</v>
      </c>
    </row>
    <row r="742" spans="1:2">
      <c r="A742" s="254" t="s">
        <v>3089</v>
      </c>
      <c r="B742" s="253" t="s">
        <v>3090</v>
      </c>
    </row>
    <row r="743" spans="1:2">
      <c r="A743" s="254" t="s">
        <v>3091</v>
      </c>
      <c r="B743" s="253" t="s">
        <v>3092</v>
      </c>
    </row>
    <row r="744" spans="1:2">
      <c r="A744" s="254" t="s">
        <v>3093</v>
      </c>
      <c r="B744" s="253" t="s">
        <v>3094</v>
      </c>
    </row>
    <row r="745" spans="1:2">
      <c r="A745" s="254" t="s">
        <v>3095</v>
      </c>
      <c r="B745" s="253" t="s">
        <v>3096</v>
      </c>
    </row>
    <row r="746" spans="1:2">
      <c r="A746" s="254" t="s">
        <v>3097</v>
      </c>
      <c r="B746" s="253" t="s">
        <v>3098</v>
      </c>
    </row>
    <row r="747" spans="1:2">
      <c r="A747" s="254" t="s">
        <v>3099</v>
      </c>
      <c r="B747" s="253" t="s">
        <v>3100</v>
      </c>
    </row>
    <row r="748" spans="1:2">
      <c r="A748" s="254" t="s">
        <v>3101</v>
      </c>
      <c r="B748" s="253" t="s">
        <v>3102</v>
      </c>
    </row>
    <row r="749" spans="1:2">
      <c r="A749" s="254" t="s">
        <v>3103</v>
      </c>
      <c r="B749" s="253" t="s">
        <v>3104</v>
      </c>
    </row>
    <row r="750" spans="1:2">
      <c r="A750" s="254" t="s">
        <v>3105</v>
      </c>
      <c r="B750" s="253" t="s">
        <v>3106</v>
      </c>
    </row>
    <row r="751" spans="1:2">
      <c r="A751" s="254" t="s">
        <v>3107</v>
      </c>
      <c r="B751" s="253" t="s">
        <v>3108</v>
      </c>
    </row>
    <row r="752" spans="1:2">
      <c r="A752" s="254" t="s">
        <v>3109</v>
      </c>
      <c r="B752" s="253" t="s">
        <v>3110</v>
      </c>
    </row>
    <row r="753" spans="1:2">
      <c r="A753" s="254" t="s">
        <v>3111</v>
      </c>
      <c r="B753" s="253" t="s">
        <v>3112</v>
      </c>
    </row>
    <row r="754" spans="1:2">
      <c r="A754" s="254" t="s">
        <v>3113</v>
      </c>
      <c r="B754" s="253" t="s">
        <v>3114</v>
      </c>
    </row>
    <row r="755" spans="1:2">
      <c r="A755" s="254" t="s">
        <v>3115</v>
      </c>
      <c r="B755" s="253" t="s">
        <v>3116</v>
      </c>
    </row>
    <row r="756" spans="1:2">
      <c r="A756" s="254" t="s">
        <v>3117</v>
      </c>
      <c r="B756" s="253" t="s">
        <v>3118</v>
      </c>
    </row>
    <row r="757" spans="1:2">
      <c r="A757" s="254" t="s">
        <v>3119</v>
      </c>
      <c r="B757" s="253" t="s">
        <v>3120</v>
      </c>
    </row>
    <row r="758" spans="1:2">
      <c r="A758" s="254" t="s">
        <v>3121</v>
      </c>
      <c r="B758" s="253" t="s">
        <v>3122</v>
      </c>
    </row>
    <row r="759" spans="1:2">
      <c r="A759" s="254" t="s">
        <v>3123</v>
      </c>
      <c r="B759" s="253" t="s">
        <v>3124</v>
      </c>
    </row>
    <row r="760" spans="1:2">
      <c r="A760" s="254" t="s">
        <v>3125</v>
      </c>
      <c r="B760" s="253" t="s">
        <v>3126</v>
      </c>
    </row>
    <row r="761" spans="1:2">
      <c r="A761" s="254" t="s">
        <v>3127</v>
      </c>
      <c r="B761" s="253" t="s">
        <v>3128</v>
      </c>
    </row>
    <row r="762" spans="1:2">
      <c r="A762" s="254" t="s">
        <v>3129</v>
      </c>
      <c r="B762" s="253" t="s">
        <v>3130</v>
      </c>
    </row>
    <row r="763" spans="1:2">
      <c r="A763" s="254" t="s">
        <v>3131</v>
      </c>
      <c r="B763" s="253" t="s">
        <v>3132</v>
      </c>
    </row>
    <row r="764" spans="1:2">
      <c r="A764" s="254" t="s">
        <v>3133</v>
      </c>
      <c r="B764" s="253" t="s">
        <v>3134</v>
      </c>
    </row>
    <row r="765" spans="1:2">
      <c r="A765" s="254" t="s">
        <v>3135</v>
      </c>
      <c r="B765" s="253" t="s">
        <v>3136</v>
      </c>
    </row>
    <row r="766" spans="1:2">
      <c r="A766" s="254" t="s">
        <v>3137</v>
      </c>
      <c r="B766" s="253" t="s">
        <v>3138</v>
      </c>
    </row>
    <row r="767" spans="1:2">
      <c r="A767" s="254" t="s">
        <v>3139</v>
      </c>
      <c r="B767" s="253" t="s">
        <v>3140</v>
      </c>
    </row>
    <row r="768" spans="1:2">
      <c r="A768" s="254" t="s">
        <v>3141</v>
      </c>
      <c r="B768" s="253" t="s">
        <v>3142</v>
      </c>
    </row>
    <row r="769" spans="1:2">
      <c r="A769" s="254" t="s">
        <v>3143</v>
      </c>
      <c r="B769" s="253" t="s">
        <v>3144</v>
      </c>
    </row>
    <row r="770" spans="1:2">
      <c r="A770" s="254" t="s">
        <v>3145</v>
      </c>
      <c r="B770" s="253" t="s">
        <v>3146</v>
      </c>
    </row>
    <row r="771" spans="1:2">
      <c r="A771" s="254" t="s">
        <v>3147</v>
      </c>
      <c r="B771" s="253" t="s">
        <v>3148</v>
      </c>
    </row>
    <row r="772" spans="1:2">
      <c r="A772" s="254" t="s">
        <v>3149</v>
      </c>
      <c r="B772" s="253" t="s">
        <v>3150</v>
      </c>
    </row>
    <row r="773" spans="1:2">
      <c r="A773" s="254" t="s">
        <v>3151</v>
      </c>
      <c r="B773" s="253" t="s">
        <v>3152</v>
      </c>
    </row>
    <row r="774" spans="1:2">
      <c r="A774" s="254" t="s">
        <v>3153</v>
      </c>
      <c r="B774" s="253" t="s">
        <v>3154</v>
      </c>
    </row>
    <row r="775" spans="1:2">
      <c r="A775" s="254" t="s">
        <v>3155</v>
      </c>
      <c r="B775" s="253" t="s">
        <v>3156</v>
      </c>
    </row>
    <row r="776" spans="1:2">
      <c r="A776" s="254" t="s">
        <v>3157</v>
      </c>
      <c r="B776" s="253" t="s">
        <v>3158</v>
      </c>
    </row>
    <row r="777" spans="1:2">
      <c r="A777" s="254" t="s">
        <v>3159</v>
      </c>
      <c r="B777" s="253" t="s">
        <v>3160</v>
      </c>
    </row>
    <row r="778" spans="1:2">
      <c r="A778" s="254" t="s">
        <v>3161</v>
      </c>
      <c r="B778" s="253" t="s">
        <v>3162</v>
      </c>
    </row>
    <row r="779" spans="1:2">
      <c r="A779" s="254" t="s">
        <v>3163</v>
      </c>
      <c r="B779" s="253" t="s">
        <v>3164</v>
      </c>
    </row>
    <row r="780" spans="1:2">
      <c r="A780" s="254" t="s">
        <v>3165</v>
      </c>
      <c r="B780" s="253" t="s">
        <v>3166</v>
      </c>
    </row>
    <row r="781" spans="1:2">
      <c r="A781" s="254" t="s">
        <v>3167</v>
      </c>
      <c r="B781" s="253" t="s">
        <v>3168</v>
      </c>
    </row>
    <row r="782" spans="1:2">
      <c r="A782" s="254" t="s">
        <v>3169</v>
      </c>
      <c r="B782" s="253" t="s">
        <v>3170</v>
      </c>
    </row>
    <row r="783" spans="1:2">
      <c r="A783" s="254" t="s">
        <v>3171</v>
      </c>
      <c r="B783" s="253" t="s">
        <v>3172</v>
      </c>
    </row>
    <row r="784" spans="1:2">
      <c r="A784" s="254" t="s">
        <v>3173</v>
      </c>
      <c r="B784" s="253" t="s">
        <v>3174</v>
      </c>
    </row>
    <row r="785" spans="1:2">
      <c r="A785" s="254" t="s">
        <v>3175</v>
      </c>
      <c r="B785" s="253" t="s">
        <v>3176</v>
      </c>
    </row>
    <row r="786" spans="1:2">
      <c r="A786" s="254" t="s">
        <v>3177</v>
      </c>
      <c r="B786" s="253" t="s">
        <v>3178</v>
      </c>
    </row>
    <row r="787" spans="1:2">
      <c r="A787" s="254" t="s">
        <v>3179</v>
      </c>
      <c r="B787" s="253" t="s">
        <v>2550</v>
      </c>
    </row>
    <row r="788" spans="1:2">
      <c r="A788" s="254" t="s">
        <v>3180</v>
      </c>
      <c r="B788" s="253" t="s">
        <v>3181</v>
      </c>
    </row>
    <row r="789" spans="1:2">
      <c r="A789" s="254" t="s">
        <v>3182</v>
      </c>
      <c r="B789" s="253" t="s">
        <v>3183</v>
      </c>
    </row>
    <row r="790" spans="1:2">
      <c r="A790" s="254" t="s">
        <v>3184</v>
      </c>
      <c r="B790" s="253" t="s">
        <v>3185</v>
      </c>
    </row>
    <row r="791" spans="1:2">
      <c r="A791" s="254" t="s">
        <v>3186</v>
      </c>
      <c r="B791" s="253" t="s">
        <v>3187</v>
      </c>
    </row>
    <row r="792" spans="1:2">
      <c r="A792" s="254" t="s">
        <v>3188</v>
      </c>
      <c r="B792" s="253" t="s">
        <v>3189</v>
      </c>
    </row>
    <row r="793" spans="1:2">
      <c r="A793" s="254" t="s">
        <v>3190</v>
      </c>
      <c r="B793" s="253" t="s">
        <v>3191</v>
      </c>
    </row>
    <row r="794" spans="1:2">
      <c r="A794" s="254" t="s">
        <v>3192</v>
      </c>
      <c r="B794" s="253" t="s">
        <v>3193</v>
      </c>
    </row>
    <row r="795" spans="1:2">
      <c r="A795" s="254" t="s">
        <v>3194</v>
      </c>
      <c r="B795" s="253" t="s">
        <v>3195</v>
      </c>
    </row>
    <row r="796" spans="1:2">
      <c r="A796" s="254" t="s">
        <v>3196</v>
      </c>
      <c r="B796" s="253" t="s">
        <v>3197</v>
      </c>
    </row>
    <row r="797" spans="1:2">
      <c r="A797" s="254" t="s">
        <v>3198</v>
      </c>
      <c r="B797" s="253" t="s">
        <v>3199</v>
      </c>
    </row>
    <row r="798" spans="1:2">
      <c r="A798" s="254" t="s">
        <v>3200</v>
      </c>
      <c r="B798" s="253" t="s">
        <v>3201</v>
      </c>
    </row>
    <row r="799" spans="1:2">
      <c r="A799" s="254" t="s">
        <v>3202</v>
      </c>
      <c r="B799" s="253" t="s">
        <v>3203</v>
      </c>
    </row>
    <row r="800" spans="1:2">
      <c r="A800" s="254" t="s">
        <v>3204</v>
      </c>
      <c r="B800" s="253" t="s">
        <v>3205</v>
      </c>
    </row>
    <row r="801" spans="1:2">
      <c r="A801" s="254" t="s">
        <v>3206</v>
      </c>
      <c r="B801" s="253" t="s">
        <v>3207</v>
      </c>
    </row>
    <row r="802" spans="1:2">
      <c r="A802" s="254" t="s">
        <v>3208</v>
      </c>
      <c r="B802" s="253" t="s">
        <v>3209</v>
      </c>
    </row>
    <row r="803" spans="1:2">
      <c r="A803" s="254" t="s">
        <v>3210</v>
      </c>
      <c r="B803" s="253" t="s">
        <v>3211</v>
      </c>
    </row>
    <row r="804" spans="1:2">
      <c r="A804" s="254" t="s">
        <v>3212</v>
      </c>
      <c r="B804" s="253" t="s">
        <v>3213</v>
      </c>
    </row>
    <row r="805" spans="1:2">
      <c r="A805" s="254" t="s">
        <v>3214</v>
      </c>
      <c r="B805" s="253" t="s">
        <v>3215</v>
      </c>
    </row>
    <row r="806" spans="1:2">
      <c r="A806" s="254" t="s">
        <v>3216</v>
      </c>
      <c r="B806" s="253" t="s">
        <v>3217</v>
      </c>
    </row>
    <row r="807" spans="1:2">
      <c r="A807" s="254" t="s">
        <v>3218</v>
      </c>
      <c r="B807" s="253" t="s">
        <v>3219</v>
      </c>
    </row>
    <row r="808" spans="1:2">
      <c r="A808" s="254" t="s">
        <v>3220</v>
      </c>
      <c r="B808" s="253" t="s">
        <v>3221</v>
      </c>
    </row>
    <row r="809" spans="1:2">
      <c r="A809" s="254" t="s">
        <v>3222</v>
      </c>
      <c r="B809" s="253" t="s">
        <v>3223</v>
      </c>
    </row>
    <row r="810" spans="1:2">
      <c r="A810" s="254" t="s">
        <v>3224</v>
      </c>
      <c r="B810" s="253" t="s">
        <v>3225</v>
      </c>
    </row>
    <row r="811" spans="1:2">
      <c r="A811" s="254" t="s">
        <v>3226</v>
      </c>
      <c r="B811" s="253" t="s">
        <v>3227</v>
      </c>
    </row>
    <row r="812" spans="1:2">
      <c r="A812" s="254" t="s">
        <v>3228</v>
      </c>
      <c r="B812" s="253" t="s">
        <v>3229</v>
      </c>
    </row>
    <row r="813" spans="1:2">
      <c r="A813" s="254" t="s">
        <v>3230</v>
      </c>
      <c r="B813" s="253" t="s">
        <v>3231</v>
      </c>
    </row>
    <row r="814" spans="1:2">
      <c r="A814" s="254" t="s">
        <v>3232</v>
      </c>
      <c r="B814" s="253" t="s">
        <v>3233</v>
      </c>
    </row>
    <row r="815" spans="1:2">
      <c r="A815" s="254" t="s">
        <v>3234</v>
      </c>
      <c r="B815" s="253" t="s">
        <v>3235</v>
      </c>
    </row>
    <row r="816" spans="1:2">
      <c r="A816" s="254" t="s">
        <v>3236</v>
      </c>
      <c r="B816" s="253" t="s">
        <v>3237</v>
      </c>
    </row>
    <row r="817" spans="1:2">
      <c r="A817" s="254" t="s">
        <v>3238</v>
      </c>
      <c r="B817" s="253" t="s">
        <v>3239</v>
      </c>
    </row>
    <row r="818" spans="1:2">
      <c r="A818" s="254" t="s">
        <v>3240</v>
      </c>
      <c r="B818" s="253" t="s">
        <v>3241</v>
      </c>
    </row>
    <row r="819" spans="1:2">
      <c r="A819" s="254" t="s">
        <v>3242</v>
      </c>
      <c r="B819" s="253" t="s">
        <v>3243</v>
      </c>
    </row>
    <row r="820" spans="1:2">
      <c r="A820" s="254" t="s">
        <v>3244</v>
      </c>
      <c r="B820" s="253" t="s">
        <v>3245</v>
      </c>
    </row>
    <row r="821" spans="1:2">
      <c r="A821" s="254" t="s">
        <v>3246</v>
      </c>
      <c r="B821" s="253" t="s">
        <v>3247</v>
      </c>
    </row>
    <row r="822" spans="1:2">
      <c r="A822" s="254" t="s">
        <v>3248</v>
      </c>
      <c r="B822" s="253" t="s">
        <v>3249</v>
      </c>
    </row>
    <row r="823" spans="1:2">
      <c r="A823" s="254" t="s">
        <v>3250</v>
      </c>
      <c r="B823" s="253" t="s">
        <v>3251</v>
      </c>
    </row>
    <row r="824" spans="1:2">
      <c r="A824" s="254" t="s">
        <v>3252</v>
      </c>
      <c r="B824" s="253" t="s">
        <v>3253</v>
      </c>
    </row>
    <row r="825" spans="1:2">
      <c r="A825" s="254" t="s">
        <v>3254</v>
      </c>
      <c r="B825" s="253" t="s">
        <v>3255</v>
      </c>
    </row>
    <row r="826" spans="1:2">
      <c r="A826" s="254" t="s">
        <v>3256</v>
      </c>
      <c r="B826" s="253" t="s">
        <v>3257</v>
      </c>
    </row>
    <row r="827" spans="1:2">
      <c r="A827" s="254" t="s">
        <v>3258</v>
      </c>
      <c r="B827" s="253" t="s">
        <v>3259</v>
      </c>
    </row>
    <row r="828" spans="1:2">
      <c r="A828" s="254" t="s">
        <v>3260</v>
      </c>
      <c r="B828" s="253" t="s">
        <v>3261</v>
      </c>
    </row>
    <row r="829" spans="1:2">
      <c r="A829" s="254" t="s">
        <v>3262</v>
      </c>
      <c r="B829" s="253" t="s">
        <v>3263</v>
      </c>
    </row>
    <row r="830" spans="1:2">
      <c r="A830" s="254" t="s">
        <v>3264</v>
      </c>
      <c r="B830" s="253" t="s">
        <v>3265</v>
      </c>
    </row>
    <row r="831" spans="1:2">
      <c r="A831" s="254" t="s">
        <v>3266</v>
      </c>
      <c r="B831" s="253" t="s">
        <v>3197</v>
      </c>
    </row>
    <row r="832" spans="1:2">
      <c r="A832" s="254" t="s">
        <v>3267</v>
      </c>
      <c r="B832" s="253" t="s">
        <v>3203</v>
      </c>
    </row>
    <row r="833" spans="1:2">
      <c r="A833" s="254" t="s">
        <v>3268</v>
      </c>
      <c r="B833" s="253" t="s">
        <v>3269</v>
      </c>
    </row>
    <row r="834" spans="1:2">
      <c r="A834" s="254" t="s">
        <v>3270</v>
      </c>
      <c r="B834" s="253" t="s">
        <v>3271</v>
      </c>
    </row>
    <row r="835" spans="1:2">
      <c r="A835" s="254" t="s">
        <v>3272</v>
      </c>
      <c r="B835" s="253" t="s">
        <v>3273</v>
      </c>
    </row>
    <row r="836" spans="1:2">
      <c r="A836" s="254" t="s">
        <v>3274</v>
      </c>
      <c r="B836" s="253" t="s">
        <v>3275</v>
      </c>
    </row>
    <row r="837" spans="1:2">
      <c r="A837" s="254" t="s">
        <v>3276</v>
      </c>
      <c r="B837" s="253" t="s">
        <v>3277</v>
      </c>
    </row>
    <row r="838" spans="1:2">
      <c r="A838" s="254" t="s">
        <v>3278</v>
      </c>
      <c r="B838" s="253" t="s">
        <v>3279</v>
      </c>
    </row>
    <row r="839" spans="1:2">
      <c r="A839" s="254" t="s">
        <v>3280</v>
      </c>
      <c r="B839" s="253" t="s">
        <v>3281</v>
      </c>
    </row>
    <row r="840" spans="1:2">
      <c r="A840" s="254" t="s">
        <v>3282</v>
      </c>
      <c r="B840" s="253" t="s">
        <v>3283</v>
      </c>
    </row>
    <row r="841" spans="1:2">
      <c r="A841" s="254" t="s">
        <v>3284</v>
      </c>
      <c r="B841" s="253" t="s">
        <v>3285</v>
      </c>
    </row>
    <row r="842" spans="1:2">
      <c r="A842" s="254" t="s">
        <v>3286</v>
      </c>
      <c r="B842" s="253" t="s">
        <v>3287</v>
      </c>
    </row>
    <row r="843" spans="1:2">
      <c r="A843" s="254" t="s">
        <v>3288</v>
      </c>
      <c r="B843" s="253" t="s">
        <v>3289</v>
      </c>
    </row>
    <row r="844" spans="1:2">
      <c r="A844" s="254" t="s">
        <v>3290</v>
      </c>
      <c r="B844" s="253" t="s">
        <v>3291</v>
      </c>
    </row>
    <row r="845" spans="1:2">
      <c r="A845" s="254" t="s">
        <v>3292</v>
      </c>
      <c r="B845" s="253" t="s">
        <v>3293</v>
      </c>
    </row>
    <row r="846" spans="1:2">
      <c r="A846" s="254" t="s">
        <v>3294</v>
      </c>
      <c r="B846" s="253" t="s">
        <v>3295</v>
      </c>
    </row>
    <row r="847" spans="1:2">
      <c r="A847" s="254" t="s">
        <v>3296</v>
      </c>
      <c r="B847" s="253" t="s">
        <v>3297</v>
      </c>
    </row>
    <row r="848" spans="1:2">
      <c r="A848" s="254" t="s">
        <v>3298</v>
      </c>
      <c r="B848" s="253" t="s">
        <v>3299</v>
      </c>
    </row>
    <row r="849" spans="1:2">
      <c r="A849" s="254" t="s">
        <v>3300</v>
      </c>
      <c r="B849" s="253" t="s">
        <v>3301</v>
      </c>
    </row>
    <row r="850" spans="1:2">
      <c r="A850" s="254" t="s">
        <v>3302</v>
      </c>
      <c r="B850" s="253" t="s">
        <v>3303</v>
      </c>
    </row>
    <row r="851" spans="1:2">
      <c r="A851" s="254" t="s">
        <v>3304</v>
      </c>
      <c r="B851" s="253" t="s">
        <v>3305</v>
      </c>
    </row>
    <row r="852" spans="1:2">
      <c r="A852" s="254" t="s">
        <v>3306</v>
      </c>
      <c r="B852" s="253" t="s">
        <v>3307</v>
      </c>
    </row>
    <row r="853" spans="1:2">
      <c r="A853" s="254" t="s">
        <v>3308</v>
      </c>
      <c r="B853" s="253" t="s">
        <v>3309</v>
      </c>
    </row>
    <row r="854" spans="1:2">
      <c r="A854" s="254" t="s">
        <v>3310</v>
      </c>
      <c r="B854" s="253" t="s">
        <v>3311</v>
      </c>
    </row>
    <row r="855" spans="1:2">
      <c r="A855" s="254" t="s">
        <v>3312</v>
      </c>
      <c r="B855" s="253" t="s">
        <v>3313</v>
      </c>
    </row>
    <row r="856" spans="1:2">
      <c r="A856" s="254" t="s">
        <v>3314</v>
      </c>
      <c r="B856" s="253" t="s">
        <v>3315</v>
      </c>
    </row>
    <row r="857" spans="1:2">
      <c r="A857" s="254" t="s">
        <v>3316</v>
      </c>
      <c r="B857" s="253" t="s">
        <v>3317</v>
      </c>
    </row>
    <row r="858" spans="1:2">
      <c r="A858" s="254" t="s">
        <v>3318</v>
      </c>
      <c r="B858" s="253" t="s">
        <v>3319</v>
      </c>
    </row>
    <row r="859" spans="1:2">
      <c r="A859" s="254" t="s">
        <v>3320</v>
      </c>
      <c r="B859" s="253" t="s">
        <v>3321</v>
      </c>
    </row>
    <row r="860" spans="1:2">
      <c r="A860" s="254" t="s">
        <v>3322</v>
      </c>
      <c r="B860" s="253" t="s">
        <v>3323</v>
      </c>
    </row>
    <row r="861" spans="1:2">
      <c r="A861" s="254" t="s">
        <v>3324</v>
      </c>
      <c r="B861" s="253" t="s">
        <v>3325</v>
      </c>
    </row>
    <row r="862" spans="1:2">
      <c r="A862" s="254" t="s">
        <v>3326</v>
      </c>
      <c r="B862" s="253" t="s">
        <v>3327</v>
      </c>
    </row>
    <row r="863" spans="1:2">
      <c r="A863" s="254" t="s">
        <v>3328</v>
      </c>
      <c r="B863" s="253" t="s">
        <v>3329</v>
      </c>
    </row>
    <row r="864" spans="1:2">
      <c r="A864" s="254" t="s">
        <v>3330</v>
      </c>
      <c r="B864" s="253" t="s">
        <v>3331</v>
      </c>
    </row>
    <row r="865" spans="1:2">
      <c r="A865" s="254" t="s">
        <v>3332</v>
      </c>
      <c r="B865" s="253" t="s">
        <v>3333</v>
      </c>
    </row>
    <row r="866" spans="1:2">
      <c r="A866" s="254" t="s">
        <v>3334</v>
      </c>
      <c r="B866" s="253" t="s">
        <v>2980</v>
      </c>
    </row>
    <row r="867" spans="1:2">
      <c r="A867" s="254" t="s">
        <v>3335</v>
      </c>
      <c r="B867" s="253" t="s">
        <v>3336</v>
      </c>
    </row>
    <row r="868" spans="1:2">
      <c r="A868" s="254" t="s">
        <v>3337</v>
      </c>
      <c r="B868" s="253" t="s">
        <v>3338</v>
      </c>
    </row>
    <row r="869" spans="1:2">
      <c r="A869" s="254" t="s">
        <v>3339</v>
      </c>
      <c r="B869" s="253" t="s">
        <v>3340</v>
      </c>
    </row>
    <row r="870" spans="1:2">
      <c r="A870" s="254" t="s">
        <v>3341</v>
      </c>
      <c r="B870" s="253" t="s">
        <v>3342</v>
      </c>
    </row>
    <row r="871" spans="1:2">
      <c r="A871" s="254" t="s">
        <v>3343</v>
      </c>
      <c r="B871" s="253" t="s">
        <v>3344</v>
      </c>
    </row>
    <row r="872" spans="1:2">
      <c r="A872" s="254" t="s">
        <v>3345</v>
      </c>
      <c r="B872" s="253" t="s">
        <v>3346</v>
      </c>
    </row>
    <row r="873" spans="1:2">
      <c r="A873" s="254" t="s">
        <v>3347</v>
      </c>
      <c r="B873" s="253" t="s">
        <v>3348</v>
      </c>
    </row>
    <row r="874" spans="1:2">
      <c r="A874" s="254" t="s">
        <v>3349</v>
      </c>
      <c r="B874" s="253" t="s">
        <v>3350</v>
      </c>
    </row>
    <row r="875" spans="1:2">
      <c r="A875" s="254" t="s">
        <v>3351</v>
      </c>
      <c r="B875" s="253" t="s">
        <v>3352</v>
      </c>
    </row>
    <row r="876" spans="1:2">
      <c r="A876" s="254" t="s">
        <v>3353</v>
      </c>
      <c r="B876" s="253" t="s">
        <v>3354</v>
      </c>
    </row>
    <row r="877" spans="1:2">
      <c r="A877" s="254" t="s">
        <v>3355</v>
      </c>
      <c r="B877" s="253" t="s">
        <v>3356</v>
      </c>
    </row>
    <row r="878" spans="1:2">
      <c r="A878" s="249" t="s">
        <v>148</v>
      </c>
      <c r="B878" s="250" t="s">
        <v>1948</v>
      </c>
    </row>
    <row r="879" spans="1:2">
      <c r="A879" s="254" t="s">
        <v>983</v>
      </c>
      <c r="B879" s="253" t="s">
        <v>984</v>
      </c>
    </row>
    <row r="880" spans="1:2">
      <c r="A880" s="254" t="s">
        <v>985</v>
      </c>
      <c r="B880" s="253" t="s">
        <v>986</v>
      </c>
    </row>
    <row r="881" spans="1:2">
      <c r="A881" s="254" t="s">
        <v>987</v>
      </c>
      <c r="B881" s="253" t="s">
        <v>988</v>
      </c>
    </row>
    <row r="882" spans="1:2">
      <c r="A882" s="254" t="s">
        <v>1758</v>
      </c>
      <c r="B882" s="253" t="s">
        <v>1759</v>
      </c>
    </row>
    <row r="883" spans="1:2">
      <c r="A883" s="254" t="s">
        <v>1760</v>
      </c>
      <c r="B883" s="253" t="s">
        <v>1761</v>
      </c>
    </row>
    <row r="884" spans="1:2">
      <c r="A884" s="254" t="s">
        <v>3357</v>
      </c>
      <c r="B884" s="253" t="s">
        <v>3358</v>
      </c>
    </row>
    <row r="885" spans="1:2">
      <c r="A885" s="249" t="s">
        <v>1950</v>
      </c>
      <c r="B885" s="250" t="s">
        <v>2129</v>
      </c>
    </row>
    <row r="886" spans="1:2">
      <c r="A886" s="254" t="s">
        <v>3359</v>
      </c>
      <c r="B886" s="253" t="s">
        <v>3360</v>
      </c>
    </row>
    <row r="887" spans="1:2">
      <c r="A887" s="254" t="s">
        <v>3361</v>
      </c>
      <c r="B887" s="253" t="s">
        <v>3362</v>
      </c>
    </row>
    <row r="888" spans="1:2">
      <c r="A888" s="254" t="s">
        <v>3363</v>
      </c>
      <c r="B888" s="253" t="s">
        <v>3364</v>
      </c>
    </row>
    <row r="889" spans="1:2">
      <c r="A889" s="254" t="s">
        <v>3365</v>
      </c>
      <c r="B889" s="253" t="s">
        <v>3364</v>
      </c>
    </row>
    <row r="890" spans="1:2">
      <c r="A890" s="254" t="s">
        <v>3366</v>
      </c>
      <c r="B890" s="253" t="s">
        <v>3367</v>
      </c>
    </row>
    <row r="891" spans="1:2">
      <c r="A891" s="254" t="s">
        <v>3368</v>
      </c>
      <c r="B891" s="253" t="s">
        <v>3369</v>
      </c>
    </row>
    <row r="892" spans="1:2">
      <c r="A892" s="249" t="s">
        <v>257</v>
      </c>
      <c r="B892" s="250" t="s">
        <v>1853</v>
      </c>
    </row>
    <row r="893" spans="1:2">
      <c r="A893" s="254" t="s">
        <v>989</v>
      </c>
      <c r="B893" s="253" t="s">
        <v>339</v>
      </c>
    </row>
    <row r="894" spans="1:2">
      <c r="A894" s="254" t="s">
        <v>990</v>
      </c>
      <c r="B894" s="253" t="s">
        <v>340</v>
      </c>
    </row>
    <row r="895" spans="1:2">
      <c r="A895" s="254" t="s">
        <v>991</v>
      </c>
      <c r="B895" s="253" t="s">
        <v>992</v>
      </c>
    </row>
    <row r="896" spans="1:2">
      <c r="A896" s="254" t="s">
        <v>993</v>
      </c>
      <c r="B896" s="253" t="s">
        <v>994</v>
      </c>
    </row>
    <row r="897" spans="1:2">
      <c r="A897" s="254" t="s">
        <v>1762</v>
      </c>
      <c r="B897" s="253" t="s">
        <v>1315</v>
      </c>
    </row>
    <row r="898" spans="1:2">
      <c r="A898" s="254" t="s">
        <v>3370</v>
      </c>
      <c r="B898" s="253" t="s">
        <v>3371</v>
      </c>
    </row>
    <row r="899" spans="1:2">
      <c r="A899" s="254" t="s">
        <v>3372</v>
      </c>
      <c r="B899" s="253" t="s">
        <v>1322</v>
      </c>
    </row>
    <row r="900" spans="1:2">
      <c r="A900" s="249" t="s">
        <v>785</v>
      </c>
      <c r="B900" s="250" t="s">
        <v>786</v>
      </c>
    </row>
    <row r="901" spans="1:2">
      <c r="A901" s="254" t="s">
        <v>995</v>
      </c>
      <c r="B901" s="253" t="s">
        <v>996</v>
      </c>
    </row>
    <row r="902" spans="1:2">
      <c r="A902" s="254" t="s">
        <v>997</v>
      </c>
      <c r="B902" s="253" t="s">
        <v>998</v>
      </c>
    </row>
    <row r="903" spans="1:2">
      <c r="A903" s="254" t="s">
        <v>999</v>
      </c>
      <c r="B903" s="253" t="s">
        <v>1000</v>
      </c>
    </row>
    <row r="904" spans="1:2">
      <c r="A904" s="254" t="s">
        <v>3373</v>
      </c>
      <c r="B904" s="253" t="s">
        <v>3374</v>
      </c>
    </row>
    <row r="905" spans="1:2">
      <c r="A905" s="254" t="s">
        <v>3375</v>
      </c>
      <c r="B905" s="253" t="s">
        <v>3376</v>
      </c>
    </row>
    <row r="906" spans="1:2">
      <c r="A906" s="249" t="s">
        <v>787</v>
      </c>
      <c r="B906" s="250" t="s">
        <v>788</v>
      </c>
    </row>
    <row r="907" spans="1:2">
      <c r="A907" s="254" t="s">
        <v>1001</v>
      </c>
      <c r="B907" s="253" t="s">
        <v>1002</v>
      </c>
    </row>
    <row r="908" spans="1:2">
      <c r="A908" s="248" t="s">
        <v>630</v>
      </c>
      <c r="B908" s="252" t="s">
        <v>1060</v>
      </c>
    </row>
    <row r="909" spans="1:2">
      <c r="A909" s="249" t="s">
        <v>795</v>
      </c>
      <c r="B909" s="250" t="s">
        <v>1949</v>
      </c>
    </row>
    <row r="910" spans="1:2">
      <c r="A910" s="254" t="s">
        <v>1003</v>
      </c>
      <c r="B910" s="253" t="s">
        <v>1004</v>
      </c>
    </row>
    <row r="911" spans="1:2">
      <c r="A911" s="254" t="s">
        <v>1005</v>
      </c>
      <c r="B911" s="253" t="s">
        <v>1006</v>
      </c>
    </row>
    <row r="912" spans="1:2">
      <c r="A912" s="254" t="s">
        <v>1007</v>
      </c>
      <c r="B912" s="253" t="s">
        <v>1008</v>
      </c>
    </row>
    <row r="913" spans="1:2">
      <c r="A913" s="254" t="s">
        <v>1009</v>
      </c>
      <c r="B913" s="253" t="s">
        <v>1010</v>
      </c>
    </row>
    <row r="914" spans="1:2">
      <c r="A914" s="254" t="s">
        <v>1011</v>
      </c>
      <c r="B914" s="253" t="s">
        <v>1012</v>
      </c>
    </row>
    <row r="915" spans="1:2">
      <c r="A915" s="254" t="s">
        <v>1013</v>
      </c>
      <c r="B915" s="253" t="s">
        <v>1014</v>
      </c>
    </row>
    <row r="916" spans="1:2">
      <c r="A916" s="254" t="s">
        <v>1015</v>
      </c>
      <c r="B916" s="253" t="s">
        <v>1016</v>
      </c>
    </row>
    <row r="917" spans="1:2">
      <c r="A917" s="254" t="s">
        <v>1017</v>
      </c>
      <c r="B917" s="253" t="s">
        <v>1018</v>
      </c>
    </row>
    <row r="918" spans="1:2">
      <c r="A918" s="254" t="s">
        <v>1019</v>
      </c>
      <c r="B918" s="253" t="s">
        <v>1020</v>
      </c>
    </row>
    <row r="919" spans="1:2">
      <c r="A919" s="254" t="s">
        <v>1021</v>
      </c>
      <c r="B919" s="253" t="s">
        <v>1022</v>
      </c>
    </row>
    <row r="920" spans="1:2">
      <c r="A920" s="254" t="s">
        <v>1023</v>
      </c>
      <c r="B920" s="253" t="s">
        <v>1024</v>
      </c>
    </row>
    <row r="921" spans="1:2">
      <c r="A921" s="254" t="s">
        <v>1025</v>
      </c>
      <c r="B921" s="253" t="s">
        <v>1026</v>
      </c>
    </row>
    <row r="922" spans="1:2">
      <c r="A922" s="254" t="s">
        <v>1027</v>
      </c>
      <c r="B922" s="253" t="s">
        <v>1028</v>
      </c>
    </row>
    <row r="923" spans="1:2">
      <c r="A923" s="254" t="s">
        <v>1029</v>
      </c>
      <c r="B923" s="253" t="s">
        <v>1030</v>
      </c>
    </row>
    <row r="924" spans="1:2">
      <c r="A924" s="254" t="s">
        <v>1031</v>
      </c>
      <c r="B924" s="253" t="s">
        <v>1032</v>
      </c>
    </row>
    <row r="925" spans="1:2">
      <c r="A925" s="254" t="s">
        <v>1033</v>
      </c>
      <c r="B925" s="253" t="s">
        <v>1034</v>
      </c>
    </row>
    <row r="926" spans="1:2">
      <c r="A926" s="254" t="s">
        <v>1035</v>
      </c>
      <c r="B926" s="253" t="s">
        <v>1036</v>
      </c>
    </row>
    <row r="927" spans="1:2">
      <c r="A927" s="254" t="s">
        <v>1037</v>
      </c>
      <c r="B927" s="253" t="s">
        <v>1038</v>
      </c>
    </row>
    <row r="928" spans="1:2">
      <c r="A928" s="254" t="s">
        <v>1039</v>
      </c>
      <c r="B928" s="253" t="s">
        <v>1040</v>
      </c>
    </row>
    <row r="929" spans="1:2">
      <c r="A929" s="254" t="s">
        <v>1041</v>
      </c>
      <c r="B929" s="253" t="s">
        <v>1042</v>
      </c>
    </row>
    <row r="930" spans="1:2">
      <c r="A930" s="254" t="s">
        <v>1043</v>
      </c>
      <c r="B930" s="253" t="s">
        <v>1044</v>
      </c>
    </row>
    <row r="931" spans="1:2">
      <c r="A931" s="254" t="s">
        <v>1045</v>
      </c>
      <c r="B931" s="253" t="s">
        <v>1046</v>
      </c>
    </row>
    <row r="932" spans="1:2">
      <c r="A932" s="254" t="s">
        <v>1047</v>
      </c>
      <c r="B932" s="253" t="s">
        <v>1048</v>
      </c>
    </row>
    <row r="933" spans="1:2">
      <c r="A933" s="254" t="s">
        <v>1049</v>
      </c>
      <c r="B933" s="253" t="s">
        <v>1050</v>
      </c>
    </row>
    <row r="934" spans="1:2">
      <c r="A934" s="254" t="s">
        <v>1763</v>
      </c>
      <c r="B934" s="253" t="s">
        <v>1764</v>
      </c>
    </row>
    <row r="935" spans="1:2">
      <c r="A935" s="254" t="s">
        <v>1765</v>
      </c>
      <c r="B935" s="253" t="s">
        <v>1766</v>
      </c>
    </row>
    <row r="936" spans="1:2">
      <c r="A936" s="254" t="s">
        <v>1767</v>
      </c>
      <c r="B936" s="253" t="s">
        <v>1768</v>
      </c>
    </row>
    <row r="937" spans="1:2">
      <c r="A937" s="254" t="s">
        <v>1769</v>
      </c>
      <c r="B937" s="253" t="s">
        <v>1770</v>
      </c>
    </row>
    <row r="938" spans="1:2">
      <c r="A938" s="254" t="s">
        <v>1771</v>
      </c>
      <c r="B938" s="253" t="s">
        <v>1772</v>
      </c>
    </row>
    <row r="939" spans="1:2">
      <c r="A939" s="254" t="s">
        <v>1773</v>
      </c>
      <c r="B939" s="253" t="s">
        <v>1774</v>
      </c>
    </row>
    <row r="940" spans="1:2">
      <c r="A940" s="254" t="s">
        <v>1775</v>
      </c>
      <c r="B940" s="253" t="s">
        <v>1776</v>
      </c>
    </row>
    <row r="941" spans="1:2">
      <c r="A941" s="254" t="s">
        <v>1777</v>
      </c>
      <c r="B941" s="253" t="s">
        <v>1778</v>
      </c>
    </row>
    <row r="942" spans="1:2">
      <c r="A942" s="254" t="s">
        <v>1779</v>
      </c>
      <c r="B942" s="253" t="s">
        <v>1780</v>
      </c>
    </row>
    <row r="943" spans="1:2">
      <c r="A943" s="254" t="s">
        <v>1781</v>
      </c>
      <c r="B943" s="253" t="s">
        <v>1782</v>
      </c>
    </row>
    <row r="944" spans="1:2">
      <c r="A944" s="254" t="s">
        <v>1783</v>
      </c>
      <c r="B944" s="253" t="s">
        <v>1784</v>
      </c>
    </row>
    <row r="945" spans="1:2">
      <c r="A945" s="254" t="s">
        <v>1785</v>
      </c>
      <c r="B945" s="253" t="s">
        <v>1786</v>
      </c>
    </row>
    <row r="946" spans="1:2">
      <c r="A946" s="254" t="s">
        <v>1787</v>
      </c>
      <c r="B946" s="253" t="s">
        <v>1788</v>
      </c>
    </row>
    <row r="947" spans="1:2">
      <c r="A947" s="254" t="s">
        <v>1789</v>
      </c>
      <c r="B947" s="253" t="s">
        <v>1790</v>
      </c>
    </row>
    <row r="948" spans="1:2">
      <c r="A948" s="254" t="s">
        <v>1791</v>
      </c>
      <c r="B948" s="253" t="s">
        <v>1792</v>
      </c>
    </row>
    <row r="949" spans="1:2">
      <c r="A949" s="254" t="s">
        <v>1793</v>
      </c>
      <c r="B949" s="253" t="s">
        <v>1794</v>
      </c>
    </row>
    <row r="950" spans="1:2">
      <c r="A950" s="254" t="s">
        <v>1795</v>
      </c>
      <c r="B950" s="253" t="s">
        <v>1796</v>
      </c>
    </row>
    <row r="951" spans="1:2">
      <c r="A951" s="254" t="s">
        <v>1797</v>
      </c>
      <c r="B951" s="253" t="s">
        <v>1798</v>
      </c>
    </row>
    <row r="952" spans="1:2">
      <c r="A952" s="254" t="s">
        <v>1799</v>
      </c>
      <c r="B952" s="253" t="s">
        <v>1800</v>
      </c>
    </row>
    <row r="953" spans="1:2">
      <c r="A953" s="254" t="s">
        <v>1801</v>
      </c>
      <c r="B953" s="253" t="s">
        <v>1802</v>
      </c>
    </row>
    <row r="954" spans="1:2">
      <c r="A954" s="254" t="s">
        <v>1803</v>
      </c>
      <c r="B954" s="253" t="s">
        <v>1804</v>
      </c>
    </row>
    <row r="955" spans="1:2">
      <c r="A955" s="254" t="s">
        <v>1805</v>
      </c>
      <c r="B955" s="253" t="s">
        <v>1806</v>
      </c>
    </row>
    <row r="956" spans="1:2">
      <c r="A956" s="254" t="s">
        <v>1807</v>
      </c>
      <c r="B956" s="253" t="s">
        <v>1808</v>
      </c>
    </row>
    <row r="957" spans="1:2">
      <c r="A957" s="254" t="s">
        <v>1809</v>
      </c>
      <c r="B957" s="253" t="s">
        <v>1810</v>
      </c>
    </row>
    <row r="958" spans="1:2">
      <c r="A958" s="254" t="s">
        <v>1811</v>
      </c>
      <c r="B958" s="253" t="s">
        <v>1812</v>
      </c>
    </row>
    <row r="959" spans="1:2">
      <c r="A959" s="254" t="s">
        <v>1813</v>
      </c>
      <c r="B959" s="253" t="s">
        <v>1814</v>
      </c>
    </row>
    <row r="960" spans="1:2">
      <c r="A960" s="254" t="s">
        <v>3377</v>
      </c>
      <c r="B960" s="253" t="s">
        <v>3378</v>
      </c>
    </row>
    <row r="961" spans="1:2">
      <c r="A961" s="254" t="s">
        <v>3379</v>
      </c>
      <c r="B961" s="253" t="s">
        <v>3380</v>
      </c>
    </row>
    <row r="962" spans="1:2">
      <c r="A962" s="254" t="s">
        <v>3381</v>
      </c>
      <c r="B962" s="253" t="s">
        <v>3382</v>
      </c>
    </row>
    <row r="963" spans="1:2">
      <c r="A963" s="254" t="s">
        <v>3383</v>
      </c>
      <c r="B963" s="253" t="s">
        <v>3384</v>
      </c>
    </row>
    <row r="964" spans="1:2">
      <c r="A964" s="254" t="s">
        <v>3385</v>
      </c>
      <c r="B964" s="253" t="s">
        <v>3386</v>
      </c>
    </row>
    <row r="965" spans="1:2">
      <c r="A965" s="254" t="s">
        <v>3387</v>
      </c>
      <c r="B965" s="253" t="s">
        <v>3388</v>
      </c>
    </row>
    <row r="966" spans="1:2">
      <c r="A966" s="254" t="s">
        <v>3389</v>
      </c>
      <c r="B966" s="253" t="s">
        <v>3390</v>
      </c>
    </row>
    <row r="967" spans="1:2">
      <c r="A967" s="254" t="s">
        <v>3391</v>
      </c>
      <c r="B967" s="253" t="s">
        <v>3392</v>
      </c>
    </row>
    <row r="968" spans="1:2">
      <c r="A968" s="254" t="s">
        <v>3393</v>
      </c>
      <c r="B968" s="253" t="s">
        <v>3394</v>
      </c>
    </row>
    <row r="969" spans="1:2">
      <c r="A969" s="254" t="s">
        <v>3395</v>
      </c>
      <c r="B969" s="253" t="s">
        <v>3396</v>
      </c>
    </row>
    <row r="970" spans="1:2">
      <c r="A970" s="254" t="s">
        <v>3397</v>
      </c>
      <c r="B970" s="253" t="s">
        <v>3398</v>
      </c>
    </row>
    <row r="971" spans="1:2">
      <c r="A971" s="254" t="s">
        <v>3399</v>
      </c>
      <c r="B971" s="253" t="s">
        <v>3400</v>
      </c>
    </row>
    <row r="972" spans="1:2">
      <c r="A972" s="254" t="s">
        <v>3401</v>
      </c>
      <c r="B972" s="253" t="s">
        <v>3402</v>
      </c>
    </row>
    <row r="973" spans="1:2">
      <c r="A973" s="254" t="s">
        <v>3403</v>
      </c>
      <c r="B973" s="253" t="s">
        <v>3404</v>
      </c>
    </row>
    <row r="974" spans="1:2">
      <c r="A974" s="254" t="s">
        <v>3405</v>
      </c>
      <c r="B974" s="253" t="s">
        <v>3406</v>
      </c>
    </row>
    <row r="975" spans="1:2">
      <c r="A975" s="254" t="s">
        <v>3407</v>
      </c>
      <c r="B975" s="253" t="s">
        <v>3408</v>
      </c>
    </row>
    <row r="976" spans="1:2">
      <c r="A976" s="254" t="s">
        <v>3409</v>
      </c>
      <c r="B976" s="253" t="s">
        <v>3410</v>
      </c>
    </row>
    <row r="977" spans="1:2">
      <c r="A977" s="254" t="s">
        <v>3411</v>
      </c>
      <c r="B977" s="253" t="s">
        <v>3412</v>
      </c>
    </row>
    <row r="978" spans="1:2">
      <c r="A978" s="254" t="s">
        <v>3413</v>
      </c>
      <c r="B978" s="253" t="s">
        <v>3414</v>
      </c>
    </row>
    <row r="979" spans="1:2">
      <c r="A979" s="254" t="s">
        <v>3415</v>
      </c>
      <c r="B979" s="253" t="s">
        <v>3416</v>
      </c>
    </row>
    <row r="980" spans="1:2">
      <c r="A980" s="254" t="s">
        <v>3417</v>
      </c>
      <c r="B980" s="253" t="s">
        <v>3418</v>
      </c>
    </row>
    <row r="981" spans="1:2">
      <c r="A981" s="254" t="s">
        <v>3419</v>
      </c>
      <c r="B981" s="253" t="s">
        <v>3420</v>
      </c>
    </row>
    <row r="982" spans="1:2">
      <c r="A982" s="254" t="s">
        <v>3421</v>
      </c>
      <c r="B982" s="253" t="s">
        <v>3420</v>
      </c>
    </row>
    <row r="983" spans="1:2">
      <c r="A983" s="254" t="s">
        <v>3422</v>
      </c>
      <c r="B983" s="253" t="s">
        <v>3423</v>
      </c>
    </row>
    <row r="984" spans="1:2">
      <c r="A984" s="254" t="s">
        <v>3424</v>
      </c>
      <c r="B984" s="253" t="s">
        <v>3425</v>
      </c>
    </row>
    <row r="985" spans="1:2">
      <c r="A985" s="254" t="s">
        <v>3426</v>
      </c>
      <c r="B985" s="253" t="s">
        <v>3427</v>
      </c>
    </row>
    <row r="986" spans="1:2">
      <c r="A986" s="254" t="s">
        <v>3428</v>
      </c>
      <c r="B986" s="253" t="s">
        <v>3429</v>
      </c>
    </row>
    <row r="987" spans="1:2">
      <c r="A987" s="254" t="s">
        <v>3430</v>
      </c>
      <c r="B987" s="253" t="s">
        <v>3431</v>
      </c>
    </row>
    <row r="988" spans="1:2">
      <c r="A988" s="254" t="s">
        <v>3432</v>
      </c>
      <c r="B988" s="253" t="s">
        <v>3433</v>
      </c>
    </row>
    <row r="989" spans="1:2">
      <c r="A989" s="254" t="s">
        <v>3434</v>
      </c>
      <c r="B989" s="253" t="s">
        <v>3435</v>
      </c>
    </row>
    <row r="990" spans="1:2">
      <c r="A990" s="254" t="s">
        <v>3436</v>
      </c>
      <c r="B990" s="253" t="s">
        <v>3437</v>
      </c>
    </row>
    <row r="991" spans="1:2">
      <c r="A991" s="254" t="s">
        <v>3438</v>
      </c>
      <c r="B991" s="253" t="s">
        <v>3439</v>
      </c>
    </row>
    <row r="992" spans="1:2">
      <c r="A992" s="254" t="s">
        <v>3440</v>
      </c>
      <c r="B992" s="253" t="s">
        <v>3441</v>
      </c>
    </row>
    <row r="993" spans="1:2">
      <c r="A993" s="254" t="s">
        <v>3442</v>
      </c>
      <c r="B993" s="253" t="s">
        <v>3443</v>
      </c>
    </row>
    <row r="994" spans="1:2">
      <c r="A994" s="254" t="s">
        <v>3444</v>
      </c>
      <c r="B994" s="253" t="s">
        <v>3445</v>
      </c>
    </row>
    <row r="995" spans="1:2">
      <c r="A995" s="254" t="s">
        <v>3446</v>
      </c>
      <c r="B995" s="253" t="s">
        <v>3447</v>
      </c>
    </row>
    <row r="996" spans="1:2">
      <c r="A996" s="254" t="s">
        <v>3448</v>
      </c>
      <c r="B996" s="253" t="s">
        <v>3447</v>
      </c>
    </row>
    <row r="997" spans="1:2">
      <c r="A997" s="254" t="s">
        <v>3449</v>
      </c>
      <c r="B997" s="253" t="s">
        <v>3450</v>
      </c>
    </row>
    <row r="998" spans="1:2">
      <c r="A998" s="254" t="s">
        <v>3451</v>
      </c>
      <c r="B998" s="253" t="s">
        <v>3452</v>
      </c>
    </row>
    <row r="999" spans="1:2">
      <c r="A999" s="254" t="s">
        <v>3453</v>
      </c>
      <c r="B999" s="253" t="s">
        <v>3454</v>
      </c>
    </row>
    <row r="1000" spans="1:2">
      <c r="A1000" s="254" t="s">
        <v>3455</v>
      </c>
      <c r="B1000" s="253" t="s">
        <v>3456</v>
      </c>
    </row>
    <row r="1001" spans="1:2">
      <c r="A1001" s="254" t="s">
        <v>3457</v>
      </c>
      <c r="B1001" s="253" t="s">
        <v>1794</v>
      </c>
    </row>
    <row r="1002" spans="1:2">
      <c r="A1002" s="254" t="s">
        <v>3458</v>
      </c>
      <c r="B1002" s="253" t="s">
        <v>3459</v>
      </c>
    </row>
    <row r="1003" spans="1:2">
      <c r="A1003" s="254" t="s">
        <v>3460</v>
      </c>
      <c r="B1003" s="253" t="s">
        <v>3461</v>
      </c>
    </row>
    <row r="1004" spans="1:2">
      <c r="A1004" s="254" t="s">
        <v>3462</v>
      </c>
      <c r="B1004" s="253" t="s">
        <v>3463</v>
      </c>
    </row>
    <row r="1005" spans="1:2">
      <c r="A1005" s="254" t="s">
        <v>3464</v>
      </c>
      <c r="B1005" s="253" t="s">
        <v>3465</v>
      </c>
    </row>
    <row r="1006" spans="1:2">
      <c r="A1006" s="254" t="s">
        <v>3466</v>
      </c>
      <c r="B1006" s="253" t="s">
        <v>3467</v>
      </c>
    </row>
    <row r="1007" spans="1:2">
      <c r="A1007" s="254" t="s">
        <v>3468</v>
      </c>
      <c r="B1007" s="253" t="s">
        <v>3445</v>
      </c>
    </row>
    <row r="1008" spans="1:2">
      <c r="A1008" s="254" t="s">
        <v>3469</v>
      </c>
      <c r="B1008" s="253" t="s">
        <v>3465</v>
      </c>
    </row>
    <row r="1009" spans="1:2">
      <c r="A1009" s="254" t="s">
        <v>3470</v>
      </c>
      <c r="B1009" s="253" t="s">
        <v>3471</v>
      </c>
    </row>
    <row r="1010" spans="1:2">
      <c r="A1010" s="254" t="s">
        <v>3472</v>
      </c>
      <c r="B1010" s="253" t="s">
        <v>3473</v>
      </c>
    </row>
    <row r="1011" spans="1:2">
      <c r="A1011" s="254" t="s">
        <v>3474</v>
      </c>
      <c r="B1011" s="253" t="s">
        <v>3475</v>
      </c>
    </row>
    <row r="1012" spans="1:2">
      <c r="A1012" s="254" t="s">
        <v>3476</v>
      </c>
      <c r="B1012" s="253" t="s">
        <v>3477</v>
      </c>
    </row>
    <row r="1013" spans="1:2">
      <c r="A1013" s="254" t="s">
        <v>3478</v>
      </c>
      <c r="B1013" s="253" t="s">
        <v>3479</v>
      </c>
    </row>
    <row r="1014" spans="1:2">
      <c r="A1014" s="254" t="s">
        <v>3480</v>
      </c>
      <c r="B1014" s="253" t="s">
        <v>3481</v>
      </c>
    </row>
    <row r="1015" spans="1:2">
      <c r="A1015" s="254" t="s">
        <v>3482</v>
      </c>
      <c r="B1015" s="253" t="s">
        <v>3483</v>
      </c>
    </row>
    <row r="1016" spans="1:2">
      <c r="A1016" s="254" t="s">
        <v>3484</v>
      </c>
      <c r="B1016" s="253" t="s">
        <v>3485</v>
      </c>
    </row>
    <row r="1017" spans="1:2">
      <c r="A1017" s="249" t="s">
        <v>799</v>
      </c>
      <c r="B1017" s="250" t="s">
        <v>784</v>
      </c>
    </row>
    <row r="1018" spans="1:2">
      <c r="A1018" s="254" t="s">
        <v>1051</v>
      </c>
      <c r="B1018" s="253" t="s">
        <v>339</v>
      </c>
    </row>
    <row r="1019" spans="1:2">
      <c r="A1019" s="254" t="s">
        <v>1052</v>
      </c>
      <c r="B1019" s="253" t="s">
        <v>340</v>
      </c>
    </row>
    <row r="1020" spans="1:2">
      <c r="A1020" s="254" t="s">
        <v>1053</v>
      </c>
      <c r="B1020" s="253" t="s">
        <v>1054</v>
      </c>
    </row>
    <row r="1021" spans="1:2">
      <c r="A1021" s="254" t="s">
        <v>1055</v>
      </c>
      <c r="B1021" s="253" t="s">
        <v>992</v>
      </c>
    </row>
    <row r="1022" spans="1:2">
      <c r="A1022" s="254" t="s">
        <v>1815</v>
      </c>
      <c r="B1022" s="253" t="s">
        <v>1816</v>
      </c>
    </row>
    <row r="1023" spans="1:2">
      <c r="A1023" s="254" t="s">
        <v>1817</v>
      </c>
      <c r="B1023" s="253" t="s">
        <v>1315</v>
      </c>
    </row>
    <row r="1024" spans="1:2">
      <c r="A1024" s="254" t="s">
        <v>3486</v>
      </c>
      <c r="B1024" s="253" t="s">
        <v>3371</v>
      </c>
    </row>
    <row r="1025" spans="1:2">
      <c r="A1025" s="248" t="s">
        <v>1107</v>
      </c>
      <c r="B1025" s="252" t="s">
        <v>1108</v>
      </c>
    </row>
    <row r="1026" spans="1:2">
      <c r="A1026" s="249" t="s">
        <v>1135</v>
      </c>
      <c r="B1026" s="250" t="s">
        <v>1136</v>
      </c>
    </row>
    <row r="1027" spans="1:2">
      <c r="A1027" s="254" t="s">
        <v>1327</v>
      </c>
      <c r="B1027" s="253" t="s">
        <v>1328</v>
      </c>
    </row>
    <row r="1028" spans="1:2">
      <c r="A1028" s="249" t="s">
        <v>1137</v>
      </c>
      <c r="B1028" s="250" t="s">
        <v>1138</v>
      </c>
    </row>
    <row r="1029" spans="1:2">
      <c r="A1029" s="254" t="s">
        <v>1329</v>
      </c>
      <c r="B1029" s="253" t="s">
        <v>1330</v>
      </c>
    </row>
    <row r="1030" spans="1:2">
      <c r="A1030" s="254" t="s">
        <v>1331</v>
      </c>
      <c r="B1030" s="253" t="s">
        <v>1332</v>
      </c>
    </row>
    <row r="1031" spans="1:2">
      <c r="A1031" s="248" t="s">
        <v>1144</v>
      </c>
      <c r="B1031" s="252" t="s">
        <v>1145</v>
      </c>
    </row>
    <row r="1032" spans="1:2">
      <c r="A1032" s="249" t="s">
        <v>1152</v>
      </c>
      <c r="B1032" s="250" t="s">
        <v>1153</v>
      </c>
    </row>
    <row r="1033" spans="1:2">
      <c r="A1033" s="254" t="s">
        <v>1333</v>
      </c>
      <c r="B1033" s="253" t="s">
        <v>1334</v>
      </c>
    </row>
    <row r="1034" spans="1:2">
      <c r="A1034" s="254" t="s">
        <v>1335</v>
      </c>
      <c r="B1034" s="253" t="s">
        <v>1336</v>
      </c>
    </row>
    <row r="1035" spans="1:2">
      <c r="A1035" s="248" t="s">
        <v>1245</v>
      </c>
      <c r="B1035" s="252" t="s">
        <v>1246</v>
      </c>
    </row>
    <row r="1036" spans="1:2">
      <c r="A1036" s="249" t="s">
        <v>1271</v>
      </c>
      <c r="B1036" s="250" t="s">
        <v>786</v>
      </c>
    </row>
    <row r="1037" spans="1:2">
      <c r="A1037" s="254" t="s">
        <v>1337</v>
      </c>
      <c r="B1037" s="253" t="s">
        <v>1338</v>
      </c>
    </row>
    <row r="1038" spans="1:2">
      <c r="A1038" s="254" t="s">
        <v>1339</v>
      </c>
      <c r="B1038" s="253" t="s">
        <v>1340</v>
      </c>
    </row>
    <row r="1039" spans="1:2">
      <c r="A1039" s="254" t="s">
        <v>1341</v>
      </c>
      <c r="B1039" s="253" t="s">
        <v>1342</v>
      </c>
    </row>
    <row r="1040" spans="1:2">
      <c r="A1040" s="254" t="s">
        <v>1343</v>
      </c>
      <c r="B1040" s="253" t="s">
        <v>1344</v>
      </c>
    </row>
    <row r="1041" spans="1:2">
      <c r="A1041" s="254" t="s">
        <v>1345</v>
      </c>
      <c r="B1041" s="253" t="s">
        <v>1346</v>
      </c>
    </row>
    <row r="1042" spans="1:2">
      <c r="A1042" s="254" t="s">
        <v>1347</v>
      </c>
      <c r="B1042" s="253" t="s">
        <v>1348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Banjeglav Tamara</cp:lastModifiedBy>
  <cp:lastPrinted>2021-12-15T15:14:20Z</cp:lastPrinted>
  <dcterms:created xsi:type="dcterms:W3CDTF">2018-09-10T07:36:17Z</dcterms:created>
  <dcterms:modified xsi:type="dcterms:W3CDTF">2021-12-23T09:26:26Z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