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grzicic\Desktop\"/>
    </mc:Choice>
  </mc:AlternateContent>
  <xr:revisionPtr revIDLastSave="0" documentId="8_{8A47F7E1-66BD-4081-B688-F844AF37DCED}" xr6:coauthVersionLast="47" xr6:coauthVersionMax="47" xr10:uidLastSave="{00000000-0000-0000-0000-000000000000}"/>
  <bookViews>
    <workbookView xWindow="-120" yWindow="-120" windowWidth="29040" windowHeight="15840" xr2:uid="{8FF85AE3-0892-47B6-8AC9-157AC5444F52}"/>
  </bookViews>
  <sheets>
    <sheet name="GEP - pokazatelj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H32" i="1"/>
  <c r="G32" i="1"/>
  <c r="Q27" i="1"/>
  <c r="P27" i="1"/>
  <c r="Q26" i="1"/>
  <c r="P26" i="1"/>
  <c r="Q23" i="1"/>
  <c r="P23" i="1"/>
  <c r="Q18" i="1"/>
  <c r="P18" i="1"/>
  <c r="Q14" i="1"/>
  <c r="P14" i="1"/>
  <c r="Q10" i="1"/>
  <c r="P10" i="1"/>
  <c r="Q7" i="1"/>
  <c r="P7" i="1"/>
  <c r="H28" i="2"/>
  <c r="G28" i="2"/>
  <c r="G29" i="2" s="1"/>
  <c r="H26" i="2"/>
  <c r="G26" i="2"/>
  <c r="H23" i="2"/>
  <c r="G23" i="2"/>
  <c r="H18" i="2"/>
  <c r="G18" i="2"/>
  <c r="H14" i="2"/>
  <c r="G14" i="2"/>
  <c r="H10" i="2"/>
  <c r="G10" i="2"/>
  <c r="H7" i="2"/>
  <c r="G7" i="2"/>
  <c r="Q28" i="1" l="1"/>
  <c r="P28" i="1"/>
  <c r="H29" i="2"/>
  <c r="G22" i="1"/>
  <c r="G20" i="1"/>
  <c r="H26" i="1"/>
  <c r="G26" i="1"/>
  <c r="H24" i="1"/>
  <c r="G24" i="1"/>
  <c r="H22" i="1"/>
  <c r="H20" i="1"/>
  <c r="H38" i="1"/>
  <c r="G38" i="1"/>
  <c r="H15" i="1"/>
  <c r="G15" i="1"/>
  <c r="H11" i="1"/>
  <c r="G11" i="1"/>
  <c r="H7" i="1"/>
  <c r="G7" i="1"/>
  <c r="H41" i="1" l="1"/>
  <c r="H34" i="1"/>
  <c r="G41" i="1"/>
  <c r="G34" i="1"/>
  <c r="G29" i="1"/>
  <c r="H29" i="1"/>
  <c r="G35" i="1" l="1"/>
  <c r="G42" i="1"/>
  <c r="H42" i="1"/>
  <c r="H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Krezić Ivona</author>
  </authors>
  <commentList>
    <comment ref="P10" authorId="0" shapeId="0" xr:uid="{E66AF7BA-CDC3-4F5B-9B65-5C69239286D0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istraživačica dijeljen s ukupnim brojem istraživačica EIZ-a.</t>
        </r>
      </text>
    </comment>
    <comment ref="Q10" authorId="0" shapeId="0" xr:uid="{D6CEF82A-DBD4-42CA-BD5E-81D2AE143F74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istraživačo dijeljen s ukupnim brojem istraživača EIZ-a.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Krezić Ivona</author>
  </authors>
  <commentList>
    <comment ref="G10" authorId="0" shapeId="0" xr:uid="{DFA2D2AD-856E-40AE-B3DC-A061FF2C2096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istraživačica dijeljen s ukupnim brojem istraživačica EIZ-a.</t>
        </r>
      </text>
    </comment>
    <comment ref="H10" authorId="0" shapeId="0" xr:uid="{5CA17E3C-2176-4AE7-8002-B3ADDC9DBA43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istraživačo dijeljen s ukupnim brojem istraživača EIZ-a.</t>
        </r>
      </text>
    </comment>
  </commentList>
</comments>
</file>

<file path=xl/sharedStrings.xml><?xml version="1.0" encoding="utf-8"?>
<sst xmlns="http://schemas.openxmlformats.org/spreadsheetml/2006/main" count="76" uniqueCount="40">
  <si>
    <t>Ukupno</t>
  </si>
  <si>
    <t>Gostujući istraživači</t>
  </si>
  <si>
    <t>Studenti</t>
  </si>
  <si>
    <t>Ž</t>
  </si>
  <si>
    <t>M</t>
  </si>
  <si>
    <t>Znanstvena napredovanja</t>
  </si>
  <si>
    <t>Voditelji/ce projekata</t>
  </si>
  <si>
    <t>Gostujući istraživači/ce i studenti/ce</t>
  </si>
  <si>
    <t>RODNA STRUKTURA ZNANSTVENOISTRAŽIVAČKOG I PROJEKTNOG RADA</t>
  </si>
  <si>
    <r>
      <t xml:space="preserve">Broj projekata </t>
    </r>
    <r>
      <rPr>
        <b/>
        <i/>
        <sz val="11"/>
        <color theme="1"/>
        <rFont val="Calibri"/>
        <family val="2"/>
        <charset val="238"/>
        <scheme val="minor"/>
      </rPr>
      <t>per capita</t>
    </r>
  </si>
  <si>
    <t>Autori/ce i koautori/ce znanstvenih radova</t>
  </si>
  <si>
    <t>1/13</t>
  </si>
  <si>
    <t>1/12</t>
  </si>
  <si>
    <t>Broj projekata koje vode žene ili muškarci</t>
  </si>
  <si>
    <t xml:space="preserve">GENDER STRUCTURE OF POSITIONS AND JOBS </t>
  </si>
  <si>
    <t>Managerial positions – governing bodies</t>
  </si>
  <si>
    <t>F</t>
  </si>
  <si>
    <t>GENDER STRUCTURE OF SCIENTIFIC RESEARCH AND PROJECTS</t>
  </si>
  <si>
    <t>Managerial positions – scientific policy</t>
  </si>
  <si>
    <t>Managerial jobs</t>
  </si>
  <si>
    <t xml:space="preserve">Scientific jobs </t>
  </si>
  <si>
    <t xml:space="preserve">Associate jobs </t>
  </si>
  <si>
    <t>Senior research fellows in permanent position</t>
  </si>
  <si>
    <t>Senior research fellows</t>
  </si>
  <si>
    <t>Senior research associates</t>
  </si>
  <si>
    <t>Research associates</t>
  </si>
  <si>
    <t>Total</t>
  </si>
  <si>
    <t>Research assistants</t>
  </si>
  <si>
    <t>Jobs – researchers TOTAL</t>
  </si>
  <si>
    <t>Service department jobs</t>
  </si>
  <si>
    <t>Jobs  TOTAL</t>
  </si>
  <si>
    <t xml:space="preserve">                                                         GENDER BALANCE AT EIZ - 2021 STATUS ANALYSIS</t>
  </si>
  <si>
    <t>Project managers</t>
  </si>
  <si>
    <t>Number of projects with female/male managers</t>
  </si>
  <si>
    <r>
      <t xml:space="preserve">Number of projects </t>
    </r>
    <r>
      <rPr>
        <b/>
        <i/>
        <sz val="11"/>
        <color theme="1"/>
        <rFont val="Calibri"/>
        <family val="2"/>
        <charset val="238"/>
        <scheme val="minor"/>
      </rPr>
      <t>per capita</t>
    </r>
  </si>
  <si>
    <t xml:space="preserve">Scientific job advancements </t>
  </si>
  <si>
    <t xml:space="preserve">Authors and coauthors of scientific papers </t>
  </si>
  <si>
    <t>Visiting scholars and students</t>
  </si>
  <si>
    <t>Visiting scholars</t>
  </si>
  <si>
    <t>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</si>
</sst>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D6F6F5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/>
    <xf numFmtId="0" fontId="1" fillId="3" borderId="1" xfId="0" applyFont="1" applyFill="1" applyBorder="1"/>
    <xf numFmtId="0" fontId="0" fillId="3" borderId="2" xfId="0" applyFill="1" applyBorder="1"/>
    <xf numFmtId="0" fontId="0" fillId="4" borderId="2" xfId="0" applyFill="1" applyBorder="1"/>
    <xf numFmtId="0" fontId="1" fillId="5" borderId="1" xfId="0" applyFont="1" applyFill="1" applyBorder="1"/>
    <xf numFmtId="0" fontId="0" fillId="5" borderId="2" xfId="0" applyFill="1" applyBorder="1"/>
    <xf numFmtId="0" fontId="0" fillId="2" borderId="4" xfId="0" applyFill="1" applyBorder="1"/>
    <xf numFmtId="0" fontId="0" fillId="2" borderId="0" xfId="0" applyFill="1" applyBorder="1"/>
    <xf numFmtId="0" fontId="0" fillId="3" borderId="4" xfId="0" applyFill="1" applyBorder="1"/>
    <xf numFmtId="0" fontId="0" fillId="3" borderId="0" xfId="0" applyFill="1" applyBorder="1"/>
    <xf numFmtId="0" fontId="0" fillId="5" borderId="4" xfId="0" applyFill="1" applyBorder="1"/>
    <xf numFmtId="0" fontId="0" fillId="5" borderId="0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1" fillId="6" borderId="1" xfId="0" applyFont="1" applyFill="1" applyBorder="1"/>
    <xf numFmtId="0" fontId="0" fillId="6" borderId="2" xfId="0" applyFill="1" applyBorder="1"/>
    <xf numFmtId="0" fontId="0" fillId="6" borderId="0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" fillId="6" borderId="4" xfId="0" applyFont="1" applyFill="1" applyBorder="1"/>
    <xf numFmtId="0" fontId="0" fillId="5" borderId="3" xfId="0" applyFill="1" applyBorder="1"/>
    <xf numFmtId="0" fontId="0" fillId="5" borderId="5" xfId="0" applyFill="1" applyBorder="1"/>
    <xf numFmtId="0" fontId="0" fillId="4" borderId="3" xfId="0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0" fontId="1" fillId="3" borderId="4" xfId="0" applyNumberFormat="1" applyFont="1" applyFill="1" applyBorder="1" applyAlignment="1">
      <alignment horizontal="center" vertical="center"/>
    </xf>
    <xf numFmtId="10" fontId="1" fillId="3" borderId="5" xfId="0" applyNumberFormat="1" applyFont="1" applyFill="1" applyBorder="1" applyAlignment="1">
      <alignment horizontal="center" vertical="center"/>
    </xf>
    <xf numFmtId="9" fontId="0" fillId="6" borderId="4" xfId="0" applyNumberFormat="1" applyFill="1" applyBorder="1" applyAlignment="1">
      <alignment horizontal="center" vertical="center"/>
    </xf>
    <xf numFmtId="9" fontId="0" fillId="6" borderId="5" xfId="0" applyNumberFormat="1" applyFill="1" applyBorder="1" applyAlignment="1">
      <alignment horizontal="center" vertical="center"/>
    </xf>
    <xf numFmtId="10" fontId="1" fillId="6" borderId="4" xfId="0" applyNumberFormat="1" applyFont="1" applyFill="1" applyBorder="1" applyAlignment="1">
      <alignment horizontal="center" vertical="center"/>
    </xf>
    <xf numFmtId="10" fontId="1" fillId="6" borderId="5" xfId="0" applyNumberFormat="1" applyFont="1" applyFill="1" applyBorder="1" applyAlignment="1">
      <alignment horizontal="center" vertical="center"/>
    </xf>
    <xf numFmtId="10" fontId="1" fillId="5" borderId="4" xfId="0" applyNumberFormat="1" applyFont="1" applyFill="1" applyBorder="1" applyAlignment="1">
      <alignment horizontal="center" vertical="center"/>
    </xf>
    <xf numFmtId="10" fontId="1" fillId="5" borderId="5" xfId="0" applyNumberFormat="1" applyFont="1" applyFill="1" applyBorder="1" applyAlignment="1">
      <alignment horizontal="center" vertical="center"/>
    </xf>
    <xf numFmtId="10" fontId="1" fillId="4" borderId="4" xfId="0" applyNumberFormat="1" applyFont="1" applyFill="1" applyBorder="1" applyAlignment="1">
      <alignment horizontal="center" vertical="center"/>
    </xf>
    <xf numFmtId="10" fontId="1" fillId="4" borderId="5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7" borderId="1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1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0" fillId="7" borderId="4" xfId="0" applyFill="1" applyBorder="1"/>
    <xf numFmtId="0" fontId="0" fillId="7" borderId="0" xfId="0" applyFill="1" applyBorder="1"/>
    <xf numFmtId="0" fontId="0" fillId="7" borderId="5" xfId="0" applyFill="1" applyBorder="1"/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0" fontId="1" fillId="7" borderId="4" xfId="0" applyNumberFormat="1" applyFont="1" applyFill="1" applyBorder="1" applyAlignment="1">
      <alignment horizontal="center" vertical="center"/>
    </xf>
    <xf numFmtId="10" fontId="1" fillId="7" borderId="5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0" fontId="0" fillId="8" borderId="2" xfId="0" applyFill="1" applyBorder="1"/>
    <xf numFmtId="0" fontId="1" fillId="8" borderId="2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0" xfId="0" applyFill="1" applyBorder="1"/>
    <xf numFmtId="10" fontId="1" fillId="8" borderId="4" xfId="0" applyNumberFormat="1" applyFont="1" applyFill="1" applyBorder="1" applyAlignment="1">
      <alignment horizontal="center" vertical="center"/>
    </xf>
    <xf numFmtId="10" fontId="1" fillId="8" borderId="5" xfId="0" applyNumberFormat="1" applyFont="1" applyFill="1" applyBorder="1" applyAlignment="1">
      <alignment horizontal="center" vertical="center"/>
    </xf>
    <xf numFmtId="0" fontId="0" fillId="8" borderId="6" xfId="0" applyFill="1" applyBorder="1"/>
    <xf numFmtId="0" fontId="0" fillId="8" borderId="7" xfId="0" applyFill="1" applyBorder="1"/>
    <xf numFmtId="0" fontId="1" fillId="8" borderId="6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0" fillId="9" borderId="2" xfId="0" applyFill="1" applyBorder="1"/>
    <xf numFmtId="0" fontId="1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0" fillId="9" borderId="4" xfId="0" applyFill="1" applyBorder="1"/>
    <xf numFmtId="0" fontId="0" fillId="9" borderId="0" xfId="0" applyFill="1" applyBorder="1"/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0" fontId="1" fillId="9" borderId="4" xfId="0" applyNumberFormat="1" applyFont="1" applyFill="1" applyBorder="1" applyAlignment="1">
      <alignment horizontal="center" vertical="center"/>
    </xf>
    <xf numFmtId="10" fontId="1" fillId="9" borderId="5" xfId="0" applyNumberFormat="1" applyFont="1" applyFill="1" applyBorder="1" applyAlignment="1">
      <alignment horizontal="center" vertical="center"/>
    </xf>
    <xf numFmtId="0" fontId="1" fillId="10" borderId="2" xfId="0" applyFont="1" applyFill="1" applyBorder="1"/>
    <xf numFmtId="0" fontId="1" fillId="10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0" fillId="10" borderId="4" xfId="0" applyFill="1" applyBorder="1"/>
    <xf numFmtId="0" fontId="0" fillId="10" borderId="0" xfId="0" applyFill="1" applyBorder="1"/>
    <xf numFmtId="10" fontId="1" fillId="10" borderId="4" xfId="0" applyNumberFormat="1" applyFont="1" applyFill="1" applyBorder="1" applyAlignment="1">
      <alignment horizontal="center" vertical="center"/>
    </xf>
    <xf numFmtId="10" fontId="1" fillId="10" borderId="5" xfId="0" applyNumberFormat="1" applyFont="1" applyFill="1" applyBorder="1" applyAlignment="1">
      <alignment horizontal="center" vertical="center"/>
    </xf>
    <xf numFmtId="0" fontId="0" fillId="10" borderId="6" xfId="0" applyFill="1" applyBorder="1"/>
    <xf numFmtId="0" fontId="0" fillId="10" borderId="7" xfId="0" applyFill="1" applyBorder="1"/>
    <xf numFmtId="0" fontId="1" fillId="10" borderId="6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1" borderId="1" xfId="0" applyFont="1" applyFill="1" applyBorder="1"/>
    <xf numFmtId="0" fontId="0" fillId="11" borderId="2" xfId="0" applyFill="1" applyBorder="1"/>
    <xf numFmtId="0" fontId="1" fillId="11" borderId="2" xfId="0" applyFont="1" applyFill="1" applyBorder="1"/>
    <xf numFmtId="0" fontId="1" fillId="11" borderId="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0" fillId="11" borderId="4" xfId="0" applyFill="1" applyBorder="1"/>
    <xf numFmtId="0" fontId="0" fillId="11" borderId="0" xfId="0" applyFill="1" applyBorder="1"/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10" fontId="1" fillId="11" borderId="4" xfId="0" applyNumberFormat="1" applyFont="1" applyFill="1" applyBorder="1" applyAlignment="1">
      <alignment horizontal="center" vertical="center"/>
    </xf>
    <xf numFmtId="0" fontId="1" fillId="9" borderId="4" xfId="0" applyFont="1" applyFill="1" applyBorder="1"/>
    <xf numFmtId="0" fontId="1" fillId="9" borderId="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" vertical="center"/>
    </xf>
    <xf numFmtId="1" fontId="1" fillId="9" borderId="4" xfId="0" applyNumberFormat="1" applyFont="1" applyFill="1" applyBorder="1" applyAlignment="1">
      <alignment horizontal="center" vertical="center"/>
    </xf>
    <xf numFmtId="1" fontId="1" fillId="9" borderId="5" xfId="0" applyNumberFormat="1" applyFont="1" applyFill="1" applyBorder="1" applyAlignment="1">
      <alignment horizontal="center" vertical="center"/>
    </xf>
    <xf numFmtId="1" fontId="0" fillId="9" borderId="4" xfId="0" applyNumberFormat="1" applyFont="1" applyFill="1" applyBorder="1" applyAlignment="1">
      <alignment horizontal="center" vertical="center"/>
    </xf>
    <xf numFmtId="1" fontId="0" fillId="9" borderId="5" xfId="0" applyNumberFormat="1" applyFont="1" applyFill="1" applyBorder="1" applyAlignment="1">
      <alignment horizontal="center" vertical="center"/>
    </xf>
    <xf numFmtId="1" fontId="0" fillId="6" borderId="9" xfId="0" applyNumberFormat="1" applyFill="1" applyBorder="1" applyAlignment="1">
      <alignment horizontal="center" vertical="center"/>
    </xf>
    <xf numFmtId="1" fontId="1" fillId="6" borderId="9" xfId="0" applyNumberFormat="1" applyFont="1" applyFill="1" applyBorder="1" applyAlignment="1">
      <alignment horizontal="center" vertical="center"/>
    </xf>
    <xf numFmtId="1" fontId="0" fillId="5" borderId="9" xfId="0" applyNumberFormat="1" applyFill="1" applyBorder="1" applyAlignment="1">
      <alignment horizontal="center" vertical="center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" fillId="4" borderId="0" xfId="0" applyFont="1" applyFill="1" applyBorder="1"/>
    <xf numFmtId="1" fontId="0" fillId="4" borderId="5" xfId="0" applyNumberFormat="1" applyFill="1" applyBorder="1" applyAlignment="1">
      <alignment horizontal="center" vertical="center"/>
    </xf>
    <xf numFmtId="1" fontId="0" fillId="4" borderId="9" xfId="0" applyNumberFormat="1" applyFill="1" applyBorder="1" applyAlignment="1">
      <alignment horizontal="center" vertical="center"/>
    </xf>
    <xf numFmtId="0" fontId="1" fillId="8" borderId="4" xfId="0" applyFont="1" applyFill="1" applyBorder="1"/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10" borderId="1" xfId="0" applyFont="1" applyFill="1" applyBorder="1"/>
    <xf numFmtId="0" fontId="0" fillId="10" borderId="2" xfId="0" applyFill="1" applyBorder="1"/>
    <xf numFmtId="0" fontId="0" fillId="10" borderId="4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center" vertical="center"/>
    </xf>
    <xf numFmtId="0" fontId="0" fillId="9" borderId="4" xfId="0" applyNumberFormat="1" applyFont="1" applyFill="1" applyBorder="1" applyAlignment="1">
      <alignment horizontal="center" vertical="center"/>
    </xf>
    <xf numFmtId="0" fontId="0" fillId="9" borderId="5" xfId="0" applyNumberFormat="1" applyFont="1" applyFill="1" applyBorder="1" applyAlignment="1">
      <alignment horizontal="center" vertical="center"/>
    </xf>
    <xf numFmtId="0" fontId="1" fillId="9" borderId="6" xfId="0" applyFont="1" applyFill="1" applyBorder="1"/>
    <xf numFmtId="0" fontId="0" fillId="9" borderId="7" xfId="0" applyFill="1" applyBorder="1"/>
    <xf numFmtId="0" fontId="1" fillId="9" borderId="6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11" borderId="0" xfId="0" applyFill="1" applyBorder="1" applyAlignment="1">
      <alignment wrapText="1"/>
    </xf>
    <xf numFmtId="49" fontId="0" fillId="11" borderId="4" xfId="0" quotePrefix="1" applyNumberFormat="1" applyFill="1" applyBorder="1" applyAlignment="1">
      <alignment horizontal="center" vertical="center"/>
    </xf>
    <xf numFmtId="0" fontId="0" fillId="11" borderId="5" xfId="0" quotePrefix="1" applyFill="1" applyBorder="1" applyAlignment="1">
      <alignment horizontal="center" vertical="center"/>
    </xf>
    <xf numFmtId="0" fontId="8" fillId="0" borderId="0" xfId="0" applyFont="1"/>
    <xf numFmtId="10" fontId="1" fillId="11" borderId="9" xfId="0" applyNumberFormat="1" applyFont="1" applyFill="1" applyBorder="1" applyAlignment="1">
      <alignment horizontal="center" vertical="center"/>
    </xf>
    <xf numFmtId="0" fontId="1" fillId="12" borderId="1" xfId="0" applyFont="1" applyFill="1" applyBorder="1"/>
    <xf numFmtId="0" fontId="0" fillId="12" borderId="2" xfId="0" applyFill="1" applyBorder="1"/>
    <xf numFmtId="0" fontId="0" fillId="12" borderId="3" xfId="0" applyFill="1" applyBorder="1"/>
    <xf numFmtId="0" fontId="1" fillId="12" borderId="1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0" fillId="12" borderId="4" xfId="0" applyFill="1" applyBorder="1"/>
    <xf numFmtId="0" fontId="0" fillId="12" borderId="0" xfId="0" applyFill="1" applyBorder="1"/>
    <xf numFmtId="0" fontId="0" fillId="12" borderId="5" xfId="0" applyFill="1" applyBorder="1"/>
    <xf numFmtId="2" fontId="0" fillId="12" borderId="4" xfId="0" applyNumberFormat="1" applyFont="1" applyFill="1" applyBorder="1" applyAlignment="1">
      <alignment horizontal="center" vertical="center"/>
    </xf>
    <xf numFmtId="2" fontId="0" fillId="12" borderId="5" xfId="0" applyNumberFormat="1" applyFont="1" applyFill="1" applyBorder="1" applyAlignment="1">
      <alignment horizontal="center" vertical="center"/>
    </xf>
    <xf numFmtId="10" fontId="1" fillId="12" borderId="4" xfId="1" applyNumberFormat="1" applyFont="1" applyFill="1" applyBorder="1" applyAlignment="1">
      <alignment horizontal="center" vertical="center"/>
    </xf>
    <xf numFmtId="10" fontId="1" fillId="12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13" borderId="1" xfId="0" applyFont="1" applyFill="1" applyBorder="1"/>
    <xf numFmtId="0" fontId="0" fillId="13" borderId="2" xfId="0" applyFill="1" applyBorder="1"/>
    <xf numFmtId="0" fontId="0" fillId="13" borderId="3" xfId="0" applyFill="1" applyBorder="1"/>
    <xf numFmtId="0" fontId="1" fillId="13" borderId="1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0" fillId="13" borderId="4" xfId="0" applyFill="1" applyBorder="1"/>
    <xf numFmtId="0" fontId="0" fillId="13" borderId="0" xfId="0" applyFill="1" applyBorder="1"/>
    <xf numFmtId="0" fontId="0" fillId="13" borderId="5" xfId="0" applyFill="1" applyBorder="1"/>
    <xf numFmtId="1" fontId="0" fillId="13" borderId="4" xfId="0" applyNumberFormat="1" applyFill="1" applyBorder="1" applyAlignment="1">
      <alignment horizontal="center" vertical="center"/>
    </xf>
    <xf numFmtId="1" fontId="0" fillId="13" borderId="9" xfId="0" applyNumberFormat="1" applyFill="1" applyBorder="1" applyAlignment="1">
      <alignment horizontal="center" vertical="center"/>
    </xf>
    <xf numFmtId="10" fontId="1" fillId="13" borderId="4" xfId="0" applyNumberFormat="1" applyFont="1" applyFill="1" applyBorder="1" applyAlignment="1">
      <alignment horizontal="center" vertical="center"/>
    </xf>
    <xf numFmtId="10" fontId="1" fillId="13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E4C9"/>
      <color rgb="FFFFAFAF"/>
      <color rgb="FFFFF2CD"/>
      <color rgb="FFDDDDDD"/>
      <color rgb="FFFF9393"/>
      <color rgb="FFE5F2FF"/>
      <color rgb="FFD9ECFF"/>
      <color rgb="FFFFDBB7"/>
      <color rgb="FFD6F6F5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80471-4032-40AE-93EF-71BB5C476F67}">
  <dimension ref="A1:T43"/>
  <sheetViews>
    <sheetView tabSelected="1" workbookViewId="0">
      <selection activeCell="U24" sqref="U24"/>
    </sheetView>
  </sheetViews>
  <sheetFormatPr defaultRowHeight="15" x14ac:dyDescent="0.25"/>
  <cols>
    <col min="6" max="6" width="0.140625" customWidth="1"/>
    <col min="14" max="14" width="18.28515625" customWidth="1"/>
    <col min="15" max="15" width="0.140625" customWidth="1"/>
  </cols>
  <sheetData>
    <row r="1" spans="1:20" ht="18.75" x14ac:dyDescent="0.25">
      <c r="A1" s="1" t="s">
        <v>31</v>
      </c>
    </row>
    <row r="3" spans="1:20" x14ac:dyDescent="0.25">
      <c r="A3" s="28" t="s">
        <v>14</v>
      </c>
      <c r="J3" s="28" t="s">
        <v>17</v>
      </c>
    </row>
    <row r="5" spans="1:20" x14ac:dyDescent="0.25">
      <c r="A5" s="2" t="s">
        <v>15</v>
      </c>
      <c r="B5" s="3"/>
      <c r="C5" s="3"/>
      <c r="D5" s="3"/>
      <c r="E5" s="3"/>
      <c r="F5" s="3"/>
      <c r="G5" s="29" t="s">
        <v>16</v>
      </c>
      <c r="H5" s="30" t="s">
        <v>4</v>
      </c>
      <c r="J5" s="74" t="s">
        <v>32</v>
      </c>
      <c r="K5" s="75"/>
      <c r="L5" s="75"/>
      <c r="M5" s="75"/>
      <c r="N5" s="75"/>
      <c r="O5" s="76"/>
      <c r="P5" s="77" t="s">
        <v>16</v>
      </c>
      <c r="Q5" s="78" t="s">
        <v>4</v>
      </c>
    </row>
    <row r="6" spans="1:20" x14ac:dyDescent="0.25">
      <c r="A6" s="9"/>
      <c r="B6" s="10"/>
      <c r="C6" s="10"/>
      <c r="D6" s="10"/>
      <c r="E6" s="10"/>
      <c r="F6" s="10"/>
      <c r="G6" s="42">
        <v>4</v>
      </c>
      <c r="H6" s="43">
        <v>1</v>
      </c>
      <c r="J6" s="79" t="s">
        <v>33</v>
      </c>
      <c r="K6" s="80"/>
      <c r="L6" s="80"/>
      <c r="M6" s="80"/>
      <c r="N6" s="80"/>
      <c r="O6" s="80"/>
      <c r="P6" s="122">
        <v>20</v>
      </c>
      <c r="Q6" s="123">
        <v>15</v>
      </c>
    </row>
    <row r="7" spans="1:20" x14ac:dyDescent="0.25">
      <c r="A7" s="9"/>
      <c r="B7" s="10"/>
      <c r="C7" s="10"/>
      <c r="D7" s="10"/>
      <c r="E7" s="10"/>
      <c r="F7" s="10"/>
      <c r="G7" s="44">
        <f>G6/(G6+H6)</f>
        <v>0.8</v>
      </c>
      <c r="H7" s="45">
        <f>H6/(G6+H6)</f>
        <v>0.2</v>
      </c>
      <c r="J7" s="79"/>
      <c r="K7" s="80"/>
      <c r="L7" s="80"/>
      <c r="M7" s="80"/>
      <c r="N7" s="80"/>
      <c r="O7" s="80"/>
      <c r="P7" s="81">
        <f>P6/(P6+Q6)</f>
        <v>0.5714285714285714</v>
      </c>
      <c r="Q7" s="82">
        <f>Q6/(P6+Q6)</f>
        <v>0.42857142857142855</v>
      </c>
    </row>
    <row r="8" spans="1:20" x14ac:dyDescent="0.25">
      <c r="A8" s="9"/>
      <c r="B8" s="10"/>
      <c r="C8" s="10"/>
      <c r="D8" s="10"/>
      <c r="E8" s="10"/>
      <c r="F8" s="10"/>
      <c r="G8" s="46"/>
      <c r="H8" s="47"/>
      <c r="J8" s="79"/>
      <c r="K8" s="80"/>
      <c r="L8" s="80"/>
      <c r="M8" s="80"/>
      <c r="N8" s="80"/>
      <c r="O8" s="80"/>
      <c r="P8" s="81"/>
      <c r="Q8" s="82"/>
    </row>
    <row r="9" spans="1:20" x14ac:dyDescent="0.25">
      <c r="A9" s="4" t="s">
        <v>18</v>
      </c>
      <c r="B9" s="5"/>
      <c r="C9" s="5"/>
      <c r="D9" s="5"/>
      <c r="E9" s="5"/>
      <c r="F9" s="5"/>
      <c r="G9" s="40" t="s">
        <v>16</v>
      </c>
      <c r="H9" s="41" t="s">
        <v>4</v>
      </c>
      <c r="J9" s="141" t="s">
        <v>34</v>
      </c>
      <c r="K9" s="80"/>
      <c r="L9" s="80"/>
      <c r="M9" s="80"/>
      <c r="N9" s="80"/>
      <c r="O9" s="80"/>
      <c r="P9" s="142" t="s">
        <v>16</v>
      </c>
      <c r="Q9" s="143" t="s">
        <v>4</v>
      </c>
    </row>
    <row r="10" spans="1:20" x14ac:dyDescent="0.25">
      <c r="A10" s="11"/>
      <c r="B10" s="12"/>
      <c r="C10" s="12"/>
      <c r="D10" s="12"/>
      <c r="E10" s="12"/>
      <c r="F10" s="12"/>
      <c r="G10" s="48">
        <v>6</v>
      </c>
      <c r="H10" s="49">
        <v>7</v>
      </c>
      <c r="J10" s="141"/>
      <c r="K10" s="80"/>
      <c r="L10" s="80"/>
      <c r="M10" s="80"/>
      <c r="N10" s="80"/>
      <c r="O10" s="80"/>
      <c r="P10" s="142">
        <f>20/15</f>
        <v>1.3333333333333333</v>
      </c>
      <c r="Q10" s="143">
        <f>15/12</f>
        <v>1.25</v>
      </c>
    </row>
    <row r="11" spans="1:20" x14ac:dyDescent="0.25">
      <c r="A11" s="11"/>
      <c r="B11" s="12"/>
      <c r="C11" s="12"/>
      <c r="D11" s="12"/>
      <c r="E11" s="12"/>
      <c r="F11" s="12"/>
      <c r="G11" s="50">
        <f>G10/(G10+H10)</f>
        <v>0.46153846153846156</v>
      </c>
      <c r="H11" s="51">
        <f>H10/(G10+H10)</f>
        <v>0.53846153846153844</v>
      </c>
      <c r="J11" s="83"/>
      <c r="K11" s="84"/>
      <c r="L11" s="84"/>
      <c r="M11" s="84"/>
      <c r="N11" s="84"/>
      <c r="O11" s="84"/>
      <c r="P11" s="85"/>
      <c r="Q11" s="86"/>
    </row>
    <row r="12" spans="1:20" x14ac:dyDescent="0.25">
      <c r="A12" s="11"/>
      <c r="B12" s="12"/>
      <c r="C12" s="12"/>
      <c r="D12" s="12"/>
      <c r="E12" s="12"/>
      <c r="F12" s="12"/>
      <c r="G12" s="48"/>
      <c r="H12" s="49"/>
      <c r="J12" s="144" t="s">
        <v>36</v>
      </c>
      <c r="K12" s="145"/>
      <c r="L12" s="145"/>
      <c r="M12" s="145"/>
      <c r="N12" s="145"/>
      <c r="O12" s="97"/>
      <c r="P12" s="98" t="s">
        <v>16</v>
      </c>
      <c r="Q12" s="99" t="s">
        <v>4</v>
      </c>
    </row>
    <row r="13" spans="1:20" x14ac:dyDescent="0.25">
      <c r="A13" s="62" t="s">
        <v>19</v>
      </c>
      <c r="B13" s="63"/>
      <c r="C13" s="63"/>
      <c r="D13" s="63"/>
      <c r="E13" s="63"/>
      <c r="F13" s="64"/>
      <c r="G13" s="65" t="s">
        <v>16</v>
      </c>
      <c r="H13" s="66" t="s">
        <v>4</v>
      </c>
      <c r="J13" s="100"/>
      <c r="K13" s="101"/>
      <c r="L13" s="101"/>
      <c r="M13" s="101"/>
      <c r="N13" s="101"/>
      <c r="O13" s="101"/>
      <c r="P13" s="146">
        <v>23</v>
      </c>
      <c r="Q13" s="147">
        <v>17</v>
      </c>
    </row>
    <row r="14" spans="1:20" x14ac:dyDescent="0.25">
      <c r="A14" s="67"/>
      <c r="B14" s="68"/>
      <c r="C14" s="68"/>
      <c r="D14" s="68"/>
      <c r="E14" s="68"/>
      <c r="F14" s="69"/>
      <c r="G14" s="70">
        <v>4</v>
      </c>
      <c r="H14" s="71">
        <v>5</v>
      </c>
      <c r="J14" s="100"/>
      <c r="K14" s="101"/>
      <c r="L14" s="101"/>
      <c r="M14" s="101"/>
      <c r="N14" s="101"/>
      <c r="O14" s="101"/>
      <c r="P14" s="102">
        <f>P13/(P13+Q13)</f>
        <v>0.57499999999999996</v>
      </c>
      <c r="Q14" s="103">
        <f>Q13/(P13+Q13)</f>
        <v>0.42499999999999999</v>
      </c>
    </row>
    <row r="15" spans="1:20" x14ac:dyDescent="0.25">
      <c r="A15" s="67"/>
      <c r="B15" s="68"/>
      <c r="C15" s="68"/>
      <c r="D15" s="68"/>
      <c r="E15" s="68"/>
      <c r="F15" s="69"/>
      <c r="G15" s="72">
        <f>G14/(G14+H14)</f>
        <v>0.44444444444444442</v>
      </c>
      <c r="H15" s="73">
        <f>H14/(G14+H14)</f>
        <v>0.55555555555555558</v>
      </c>
      <c r="J15" s="104"/>
      <c r="K15" s="105"/>
      <c r="L15" s="105"/>
      <c r="M15" s="105"/>
      <c r="N15" s="105"/>
      <c r="O15" s="105"/>
      <c r="P15" s="106"/>
      <c r="Q15" s="107"/>
      <c r="S15" s="157"/>
      <c r="T15" s="157"/>
    </row>
    <row r="16" spans="1:20" x14ac:dyDescent="0.25">
      <c r="A16" s="67"/>
      <c r="B16" s="68"/>
      <c r="C16" s="68"/>
      <c r="D16" s="68"/>
      <c r="E16" s="68"/>
      <c r="F16" s="69"/>
      <c r="G16" s="70"/>
      <c r="H16" s="71"/>
      <c r="J16" s="108" t="s">
        <v>35</v>
      </c>
      <c r="K16" s="109"/>
      <c r="L16" s="109"/>
      <c r="M16" s="109"/>
      <c r="N16" s="109"/>
      <c r="O16" s="110"/>
      <c r="P16" s="111" t="s">
        <v>16</v>
      </c>
      <c r="Q16" s="112" t="s">
        <v>4</v>
      </c>
      <c r="S16" s="157"/>
      <c r="T16" s="157"/>
    </row>
    <row r="17" spans="1:20" x14ac:dyDescent="0.25">
      <c r="A17" s="18" t="s">
        <v>20</v>
      </c>
      <c r="B17" s="19"/>
      <c r="C17" s="19"/>
      <c r="D17" s="19"/>
      <c r="E17" s="19"/>
      <c r="F17" s="21"/>
      <c r="G17" s="31" t="s">
        <v>16</v>
      </c>
      <c r="H17" s="32" t="s">
        <v>4</v>
      </c>
      <c r="J17" s="113"/>
      <c r="K17" s="114"/>
      <c r="L17" s="114"/>
      <c r="M17" s="154"/>
      <c r="N17" s="114"/>
      <c r="O17" s="114"/>
      <c r="P17" s="155" t="s">
        <v>11</v>
      </c>
      <c r="Q17" s="156" t="s">
        <v>12</v>
      </c>
      <c r="S17" s="157">
        <v>1</v>
      </c>
      <c r="T17" s="157">
        <v>1</v>
      </c>
    </row>
    <row r="18" spans="1:20" x14ac:dyDescent="0.25">
      <c r="A18" s="22"/>
      <c r="B18" s="20"/>
      <c r="C18" s="20"/>
      <c r="D18" s="20"/>
      <c r="E18" s="20"/>
      <c r="F18" s="23"/>
      <c r="G18" s="52"/>
      <c r="H18" s="53"/>
      <c r="J18" s="113"/>
      <c r="K18" s="114"/>
      <c r="L18" s="114"/>
      <c r="M18" s="114"/>
      <c r="N18" s="114"/>
      <c r="O18" s="114"/>
      <c r="P18" s="117">
        <f>S17/(S17+T17)</f>
        <v>0.5</v>
      </c>
      <c r="Q18" s="158">
        <f>T17/(S17+T17)</f>
        <v>0.5</v>
      </c>
      <c r="S18" s="157"/>
      <c r="T18" s="157"/>
    </row>
    <row r="19" spans="1:20" x14ac:dyDescent="0.25">
      <c r="A19" s="22" t="s">
        <v>22</v>
      </c>
      <c r="B19" s="20"/>
      <c r="C19" s="20"/>
      <c r="D19" s="20"/>
      <c r="E19" s="20"/>
      <c r="F19" s="23"/>
      <c r="G19" s="124">
        <v>2</v>
      </c>
      <c r="H19" s="130">
        <v>7</v>
      </c>
      <c r="J19" s="113"/>
      <c r="K19" s="114"/>
      <c r="L19" s="114"/>
      <c r="M19" s="114"/>
      <c r="N19" s="114"/>
      <c r="O19" s="114"/>
      <c r="P19" s="115"/>
      <c r="Q19" s="116"/>
    </row>
    <row r="20" spans="1:20" x14ac:dyDescent="0.25">
      <c r="A20" s="22"/>
      <c r="B20" s="20"/>
      <c r="C20" s="20"/>
      <c r="D20" s="20"/>
      <c r="E20" s="20"/>
      <c r="F20" s="23"/>
      <c r="G20" s="54">
        <f>G19/(G19+H19)</f>
        <v>0.22222222222222221</v>
      </c>
      <c r="H20" s="55">
        <f>H19/(G19+H19)</f>
        <v>0.77777777777777779</v>
      </c>
      <c r="J20" s="87" t="s">
        <v>37</v>
      </c>
      <c r="K20" s="88"/>
      <c r="L20" s="88"/>
      <c r="M20" s="88"/>
      <c r="N20" s="88"/>
      <c r="O20" s="88"/>
      <c r="P20" s="89" t="s">
        <v>16</v>
      </c>
      <c r="Q20" s="90" t="s">
        <v>4</v>
      </c>
    </row>
    <row r="21" spans="1:20" x14ac:dyDescent="0.25">
      <c r="A21" s="22" t="s">
        <v>23</v>
      </c>
      <c r="B21" s="20"/>
      <c r="C21" s="20"/>
      <c r="D21" s="20"/>
      <c r="E21" s="20"/>
      <c r="F21" s="23"/>
      <c r="G21" s="124">
        <v>5</v>
      </c>
      <c r="H21" s="130">
        <v>1</v>
      </c>
      <c r="J21" s="91"/>
      <c r="K21" s="92"/>
      <c r="L21" s="92"/>
      <c r="M21" s="92"/>
      <c r="N21" s="92"/>
      <c r="O21" s="92"/>
      <c r="P21" s="93"/>
      <c r="Q21" s="94"/>
    </row>
    <row r="22" spans="1:20" x14ac:dyDescent="0.25">
      <c r="A22" s="22"/>
      <c r="B22" s="20"/>
      <c r="C22" s="20"/>
      <c r="D22" s="20"/>
      <c r="E22" s="20"/>
      <c r="F22" s="23"/>
      <c r="G22" s="54">
        <f>G21/(G21+H21)</f>
        <v>0.83333333333333337</v>
      </c>
      <c r="H22" s="55">
        <f>H21/(G21+H21)</f>
        <v>0.16666666666666666</v>
      </c>
      <c r="J22" s="91" t="s">
        <v>38</v>
      </c>
      <c r="K22" s="92"/>
      <c r="L22" s="92"/>
      <c r="M22" s="92"/>
      <c r="N22" s="92"/>
      <c r="O22" s="92"/>
      <c r="P22" s="128">
        <v>1</v>
      </c>
      <c r="Q22" s="129">
        <v>0</v>
      </c>
    </row>
    <row r="23" spans="1:20" x14ac:dyDescent="0.25">
      <c r="A23" s="22" t="s">
        <v>24</v>
      </c>
      <c r="B23" s="20"/>
      <c r="C23" s="20"/>
      <c r="D23" s="20"/>
      <c r="E23" s="20"/>
      <c r="F23" s="23"/>
      <c r="G23" s="124">
        <v>6</v>
      </c>
      <c r="H23" s="130">
        <v>0</v>
      </c>
      <c r="J23" s="91"/>
      <c r="K23" s="92"/>
      <c r="L23" s="92"/>
      <c r="M23" s="92"/>
      <c r="N23" s="92"/>
      <c r="O23" s="92"/>
      <c r="P23" s="95">
        <f>P22/(P22+Q22)</f>
        <v>1</v>
      </c>
      <c r="Q23" s="96">
        <f>Q22/(P22+Q22)</f>
        <v>0</v>
      </c>
    </row>
    <row r="24" spans="1:20" x14ac:dyDescent="0.25">
      <c r="A24" s="22"/>
      <c r="B24" s="20"/>
      <c r="C24" s="20"/>
      <c r="D24" s="20"/>
      <c r="E24" s="20"/>
      <c r="F24" s="23"/>
      <c r="G24" s="54">
        <f>G23/(G23+H23)</f>
        <v>1</v>
      </c>
      <c r="H24" s="55">
        <f>H23/(G23+H23)</f>
        <v>0</v>
      </c>
      <c r="J24" s="91"/>
      <c r="K24" s="92"/>
      <c r="L24" s="92"/>
      <c r="M24" s="92"/>
      <c r="N24" s="92"/>
      <c r="O24" s="92"/>
      <c r="P24" s="95"/>
      <c r="Q24" s="96"/>
    </row>
    <row r="25" spans="1:20" x14ac:dyDescent="0.25">
      <c r="A25" s="22" t="s">
        <v>25</v>
      </c>
      <c r="B25" s="20"/>
      <c r="C25" s="20"/>
      <c r="D25" s="20"/>
      <c r="E25" s="20"/>
      <c r="F25" s="23"/>
      <c r="G25" s="124">
        <v>0</v>
      </c>
      <c r="H25" s="130">
        <v>4</v>
      </c>
      <c r="J25" s="91" t="s">
        <v>39</v>
      </c>
      <c r="K25" s="92"/>
      <c r="L25" s="92"/>
      <c r="M25" s="92"/>
      <c r="N25" s="92"/>
      <c r="O25" s="92"/>
      <c r="P25" s="148">
        <v>3</v>
      </c>
      <c r="Q25" s="149">
        <v>6</v>
      </c>
    </row>
    <row r="26" spans="1:20" x14ac:dyDescent="0.25">
      <c r="A26" s="22"/>
      <c r="B26" s="20"/>
      <c r="C26" s="20"/>
      <c r="D26" s="20"/>
      <c r="E26" s="20"/>
      <c r="F26" s="23"/>
      <c r="G26" s="54">
        <f>G25/(G25+H25)</f>
        <v>0</v>
      </c>
      <c r="H26" s="55">
        <f>H25/(G25+H25)</f>
        <v>1</v>
      </c>
      <c r="J26" s="91"/>
      <c r="K26" s="92"/>
      <c r="L26" s="92"/>
      <c r="M26" s="92"/>
      <c r="N26" s="92"/>
      <c r="O26" s="92"/>
      <c r="P26" s="95">
        <f>P25/(P25+Q25)</f>
        <v>0.33333333333333331</v>
      </c>
      <c r="Q26" s="96">
        <f>Q25/(P25+Q25)</f>
        <v>0.66666666666666663</v>
      </c>
    </row>
    <row r="27" spans="1:20" x14ac:dyDescent="0.25">
      <c r="A27" s="22"/>
      <c r="B27" s="20"/>
      <c r="C27" s="20"/>
      <c r="D27" s="20"/>
      <c r="E27" s="20"/>
      <c r="F27" s="23"/>
      <c r="G27" s="54"/>
      <c r="H27" s="55"/>
      <c r="J27" s="118" t="s">
        <v>26</v>
      </c>
      <c r="K27" s="92"/>
      <c r="L27" s="92"/>
      <c r="M27" s="92"/>
      <c r="N27" s="92"/>
      <c r="O27" s="92"/>
      <c r="P27" s="126">
        <f>P22+P25</f>
        <v>4</v>
      </c>
      <c r="Q27" s="127">
        <f>Q22+Q25</f>
        <v>6</v>
      </c>
    </row>
    <row r="28" spans="1:20" x14ac:dyDescent="0.25">
      <c r="A28" s="24" t="s">
        <v>26</v>
      </c>
      <c r="B28" s="20"/>
      <c r="C28" s="20"/>
      <c r="D28" s="20"/>
      <c r="E28" s="20"/>
      <c r="F28" s="23"/>
      <c r="G28" s="125">
        <f>G19+G21+G23+G25</f>
        <v>13</v>
      </c>
      <c r="H28" s="131">
        <f>H19+H21+H23+H25</f>
        <v>12</v>
      </c>
      <c r="J28" s="118"/>
      <c r="K28" s="92"/>
      <c r="L28" s="92"/>
      <c r="M28" s="92"/>
      <c r="N28" s="92"/>
      <c r="O28" s="92"/>
      <c r="P28" s="95">
        <f>P27/(P27+Q27)</f>
        <v>0.4</v>
      </c>
      <c r="Q28" s="96">
        <f>Q27/(P27+Q27)</f>
        <v>0.6</v>
      </c>
    </row>
    <row r="29" spans="1:20" x14ac:dyDescent="0.25">
      <c r="A29" s="24"/>
      <c r="B29" s="20"/>
      <c r="C29" s="20"/>
      <c r="D29" s="20"/>
      <c r="E29" s="20"/>
      <c r="F29" s="23"/>
      <c r="G29" s="54">
        <f>G28/(G28+H28)</f>
        <v>0.52</v>
      </c>
      <c r="H29" s="55">
        <f>H28/(G28+H28)</f>
        <v>0.48</v>
      </c>
      <c r="J29" s="150"/>
      <c r="K29" s="151"/>
      <c r="L29" s="151"/>
      <c r="M29" s="151"/>
      <c r="N29" s="151"/>
      <c r="O29" s="151"/>
      <c r="P29" s="152"/>
      <c r="Q29" s="153"/>
    </row>
    <row r="30" spans="1:20" x14ac:dyDescent="0.25">
      <c r="A30" s="174" t="s">
        <v>21</v>
      </c>
      <c r="B30" s="175"/>
      <c r="C30" s="175"/>
      <c r="D30" s="175"/>
      <c r="E30" s="175"/>
      <c r="F30" s="176"/>
      <c r="G30" s="177" t="s">
        <v>16</v>
      </c>
      <c r="H30" s="178" t="s">
        <v>4</v>
      </c>
      <c r="J30" s="171"/>
      <c r="K30" s="172"/>
      <c r="L30" s="172"/>
      <c r="M30" s="172"/>
      <c r="N30" s="172"/>
      <c r="O30" s="172"/>
      <c r="P30" s="173"/>
      <c r="Q30" s="173"/>
    </row>
    <row r="31" spans="1:20" x14ac:dyDescent="0.25">
      <c r="A31" s="179" t="s">
        <v>27</v>
      </c>
      <c r="B31" s="180"/>
      <c r="C31" s="180"/>
      <c r="D31" s="180"/>
      <c r="E31" s="180"/>
      <c r="F31" s="181"/>
      <c r="G31" s="182">
        <v>2</v>
      </c>
      <c r="H31" s="183">
        <v>0</v>
      </c>
      <c r="J31" s="171"/>
      <c r="K31" s="172"/>
      <c r="L31" s="172"/>
      <c r="M31" s="172"/>
      <c r="N31" s="172"/>
      <c r="O31" s="172"/>
      <c r="P31" s="173"/>
      <c r="Q31" s="173"/>
    </row>
    <row r="32" spans="1:20" x14ac:dyDescent="0.25">
      <c r="A32" s="179"/>
      <c r="B32" s="180"/>
      <c r="C32" s="180"/>
      <c r="D32" s="180"/>
      <c r="E32" s="180"/>
      <c r="F32" s="181"/>
      <c r="G32" s="184">
        <f>G31/(G31+H31)</f>
        <v>1</v>
      </c>
      <c r="H32" s="185">
        <f>H31/(G31+H31)</f>
        <v>0</v>
      </c>
      <c r="J32" s="171"/>
      <c r="K32" s="172"/>
      <c r="L32" s="172"/>
      <c r="M32" s="172"/>
      <c r="N32" s="172"/>
      <c r="O32" s="172"/>
      <c r="P32" s="173"/>
      <c r="Q32" s="173"/>
    </row>
    <row r="33" spans="1:17" x14ac:dyDescent="0.25">
      <c r="A33" s="159" t="s">
        <v>28</v>
      </c>
      <c r="B33" s="160"/>
      <c r="C33" s="160"/>
      <c r="D33" s="160"/>
      <c r="E33" s="160"/>
      <c r="F33" s="161"/>
      <c r="G33" s="162" t="s">
        <v>16</v>
      </c>
      <c r="H33" s="163" t="s">
        <v>4</v>
      </c>
      <c r="J33" s="171"/>
      <c r="K33" s="172"/>
      <c r="L33" s="172"/>
      <c r="M33" s="172"/>
      <c r="N33" s="172"/>
      <c r="O33" s="172"/>
      <c r="P33" s="173"/>
      <c r="Q33" s="173"/>
    </row>
    <row r="34" spans="1:17" x14ac:dyDescent="0.25">
      <c r="A34" s="164"/>
      <c r="B34" s="165"/>
      <c r="C34" s="165"/>
      <c r="D34" s="165"/>
      <c r="E34" s="165"/>
      <c r="F34" s="166"/>
      <c r="G34" s="167">
        <f>G28+G31</f>
        <v>15</v>
      </c>
      <c r="H34" s="168">
        <f>H28+H31</f>
        <v>12</v>
      </c>
      <c r="J34" s="171"/>
      <c r="K34" s="172"/>
      <c r="L34" s="172"/>
      <c r="M34" s="172"/>
      <c r="N34" s="172"/>
      <c r="O34" s="172"/>
      <c r="P34" s="173"/>
      <c r="Q34" s="173"/>
    </row>
    <row r="35" spans="1:17" x14ac:dyDescent="0.25">
      <c r="A35" s="164"/>
      <c r="B35" s="165"/>
      <c r="C35" s="165"/>
      <c r="D35" s="165"/>
      <c r="E35" s="165"/>
      <c r="F35" s="166"/>
      <c r="G35" s="169">
        <f>G34/(G34+H34)</f>
        <v>0.55555555555555558</v>
      </c>
      <c r="H35" s="170">
        <f>H34/(G34+H34)</f>
        <v>0.44444444444444442</v>
      </c>
      <c r="J35" s="171"/>
      <c r="K35" s="172"/>
      <c r="L35" s="172"/>
      <c r="M35" s="172"/>
      <c r="N35" s="172"/>
      <c r="O35" s="172"/>
      <c r="P35" s="173"/>
      <c r="Q35" s="173"/>
    </row>
    <row r="36" spans="1:17" x14ac:dyDescent="0.25">
      <c r="A36" s="7" t="s">
        <v>29</v>
      </c>
      <c r="B36" s="8"/>
      <c r="C36" s="8"/>
      <c r="D36" s="8"/>
      <c r="E36" s="8"/>
      <c r="F36" s="25"/>
      <c r="G36" s="33" t="s">
        <v>16</v>
      </c>
      <c r="H36" s="34" t="s">
        <v>4</v>
      </c>
    </row>
    <row r="37" spans="1:17" x14ac:dyDescent="0.25">
      <c r="A37" s="13"/>
      <c r="B37" s="14"/>
      <c r="C37" s="14"/>
      <c r="D37" s="14"/>
      <c r="E37" s="14"/>
      <c r="F37" s="26"/>
      <c r="G37" s="121">
        <v>16</v>
      </c>
      <c r="H37" s="132">
        <v>6</v>
      </c>
    </row>
    <row r="38" spans="1:17" x14ac:dyDescent="0.25">
      <c r="A38" s="13"/>
      <c r="B38" s="14"/>
      <c r="C38" s="14"/>
      <c r="D38" s="14"/>
      <c r="E38" s="14"/>
      <c r="F38" s="26"/>
      <c r="G38" s="56">
        <f>G37/(G37+H37)</f>
        <v>0.72727272727272729</v>
      </c>
      <c r="H38" s="57">
        <f>H37/(G37+H37)</f>
        <v>0.27272727272727271</v>
      </c>
    </row>
    <row r="39" spans="1:17" x14ac:dyDescent="0.25">
      <c r="A39" s="133"/>
      <c r="B39" s="134"/>
      <c r="C39" s="134"/>
      <c r="D39" s="134"/>
      <c r="E39" s="134"/>
      <c r="F39" s="135"/>
      <c r="G39" s="136"/>
      <c r="H39" s="137"/>
    </row>
    <row r="40" spans="1:17" x14ac:dyDescent="0.25">
      <c r="A40" s="138" t="s">
        <v>30</v>
      </c>
      <c r="B40" s="138"/>
      <c r="C40" s="138"/>
      <c r="D40" s="16"/>
      <c r="E40" s="6"/>
      <c r="F40" s="27"/>
      <c r="G40" s="35" t="s">
        <v>16</v>
      </c>
      <c r="H40" s="36" t="s">
        <v>4</v>
      </c>
    </row>
    <row r="41" spans="1:17" x14ac:dyDescent="0.25">
      <c r="A41" s="15"/>
      <c r="B41" s="16"/>
      <c r="C41" s="16"/>
      <c r="D41" s="16"/>
      <c r="E41" s="16"/>
      <c r="F41" s="17"/>
      <c r="G41" s="140">
        <f>G28+G37</f>
        <v>29</v>
      </c>
      <c r="H41" s="139">
        <f>H28+H37</f>
        <v>18</v>
      </c>
    </row>
    <row r="42" spans="1:17" x14ac:dyDescent="0.25">
      <c r="A42" s="15"/>
      <c r="B42" s="16"/>
      <c r="C42" s="16"/>
      <c r="D42" s="16"/>
      <c r="E42" s="16"/>
      <c r="F42" s="17"/>
      <c r="G42" s="58">
        <f>G41/(G41+H41)</f>
        <v>0.61702127659574468</v>
      </c>
      <c r="H42" s="59">
        <f>H41/(G41+H41)</f>
        <v>0.38297872340425532</v>
      </c>
    </row>
    <row r="43" spans="1:17" x14ac:dyDescent="0.25">
      <c r="A43" s="37"/>
      <c r="B43" s="38"/>
      <c r="C43" s="38"/>
      <c r="D43" s="38"/>
      <c r="E43" s="38"/>
      <c r="F43" s="39"/>
      <c r="G43" s="60"/>
      <c r="H43" s="61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98B2-B35D-4D68-9013-ACFE9B137710}">
  <dimension ref="A3:H31"/>
  <sheetViews>
    <sheetView workbookViewId="0">
      <selection activeCell="C16" sqref="C16"/>
    </sheetView>
  </sheetViews>
  <sheetFormatPr defaultRowHeight="15" x14ac:dyDescent="0.25"/>
  <cols>
    <col min="5" max="5" width="18.28515625" customWidth="1"/>
    <col min="6" max="6" width="0.140625" customWidth="1"/>
  </cols>
  <sheetData>
    <row r="3" spans="1:8" x14ac:dyDescent="0.25">
      <c r="A3" s="28" t="s">
        <v>8</v>
      </c>
    </row>
    <row r="5" spans="1:8" x14ac:dyDescent="0.25">
      <c r="A5" s="74" t="s">
        <v>6</v>
      </c>
      <c r="B5" s="75"/>
      <c r="C5" s="75"/>
      <c r="D5" s="75"/>
      <c r="E5" s="75"/>
      <c r="F5" s="76"/>
      <c r="G5" s="77" t="s">
        <v>3</v>
      </c>
      <c r="H5" s="78" t="s">
        <v>4</v>
      </c>
    </row>
    <row r="6" spans="1:8" x14ac:dyDescent="0.25">
      <c r="A6" s="79" t="s">
        <v>13</v>
      </c>
      <c r="B6" s="80"/>
      <c r="C6" s="80"/>
      <c r="D6" s="80"/>
      <c r="E6" s="80"/>
      <c r="F6" s="80"/>
      <c r="G6" s="122">
        <v>20</v>
      </c>
      <c r="H6" s="123">
        <v>15</v>
      </c>
    </row>
    <row r="7" spans="1:8" x14ac:dyDescent="0.25">
      <c r="A7" s="79"/>
      <c r="B7" s="80"/>
      <c r="C7" s="80"/>
      <c r="D7" s="80"/>
      <c r="E7" s="80"/>
      <c r="F7" s="80"/>
      <c r="G7" s="81">
        <f>G6/(G6+H6)</f>
        <v>0.5714285714285714</v>
      </c>
      <c r="H7" s="82">
        <f>H6/(G6+H6)</f>
        <v>0.42857142857142855</v>
      </c>
    </row>
    <row r="8" spans="1:8" x14ac:dyDescent="0.25">
      <c r="A8" s="79"/>
      <c r="B8" s="80"/>
      <c r="C8" s="80"/>
      <c r="D8" s="80"/>
      <c r="E8" s="80"/>
      <c r="F8" s="80"/>
      <c r="G8" s="81"/>
      <c r="H8" s="82"/>
    </row>
    <row r="9" spans="1:8" x14ac:dyDescent="0.25">
      <c r="A9" s="141" t="s">
        <v>9</v>
      </c>
      <c r="B9" s="80"/>
      <c r="C9" s="80"/>
      <c r="D9" s="80"/>
      <c r="E9" s="80"/>
      <c r="F9" s="80"/>
      <c r="G9" s="142" t="s">
        <v>3</v>
      </c>
      <c r="H9" s="143" t="s">
        <v>4</v>
      </c>
    </row>
    <row r="10" spans="1:8" x14ac:dyDescent="0.25">
      <c r="A10" s="141"/>
      <c r="B10" s="80"/>
      <c r="C10" s="80"/>
      <c r="D10" s="80"/>
      <c r="E10" s="80"/>
      <c r="F10" s="80"/>
      <c r="G10" s="142">
        <f>20/15</f>
        <v>1.3333333333333333</v>
      </c>
      <c r="H10" s="143">
        <f>15/12</f>
        <v>1.25</v>
      </c>
    </row>
    <row r="11" spans="1:8" x14ac:dyDescent="0.25">
      <c r="A11" s="83"/>
      <c r="B11" s="84"/>
      <c r="C11" s="84"/>
      <c r="D11" s="84"/>
      <c r="E11" s="84"/>
      <c r="F11" s="84"/>
      <c r="G11" s="85"/>
      <c r="H11" s="86"/>
    </row>
    <row r="12" spans="1:8" x14ac:dyDescent="0.25">
      <c r="A12" s="144" t="s">
        <v>10</v>
      </c>
      <c r="B12" s="145"/>
      <c r="C12" s="145"/>
      <c r="D12" s="145"/>
      <c r="E12" s="145"/>
      <c r="F12" s="97"/>
      <c r="G12" s="98" t="s">
        <v>3</v>
      </c>
      <c r="H12" s="99" t="s">
        <v>4</v>
      </c>
    </row>
    <row r="13" spans="1:8" x14ac:dyDescent="0.25">
      <c r="A13" s="100"/>
      <c r="B13" s="101"/>
      <c r="C13" s="101"/>
      <c r="D13" s="101"/>
      <c r="E13" s="101"/>
      <c r="F13" s="101"/>
      <c r="G13" s="146">
        <v>23</v>
      </c>
      <c r="H13" s="147">
        <v>17</v>
      </c>
    </row>
    <row r="14" spans="1:8" x14ac:dyDescent="0.25">
      <c r="A14" s="100"/>
      <c r="B14" s="101"/>
      <c r="C14" s="101"/>
      <c r="D14" s="101"/>
      <c r="E14" s="101"/>
      <c r="F14" s="101"/>
      <c r="G14" s="102">
        <f>G13/(G13+H13)</f>
        <v>0.57499999999999996</v>
      </c>
      <c r="H14" s="103">
        <f>H13/(G13+H13)</f>
        <v>0.42499999999999999</v>
      </c>
    </row>
    <row r="15" spans="1:8" x14ac:dyDescent="0.25">
      <c r="A15" s="104"/>
      <c r="B15" s="105"/>
      <c r="C15" s="105"/>
      <c r="D15" s="105"/>
      <c r="E15" s="105"/>
      <c r="F15" s="105"/>
      <c r="G15" s="106"/>
      <c r="H15" s="107"/>
    </row>
    <row r="16" spans="1:8" x14ac:dyDescent="0.25">
      <c r="A16" s="108" t="s">
        <v>5</v>
      </c>
      <c r="B16" s="109"/>
      <c r="C16" s="109"/>
      <c r="D16" s="109"/>
      <c r="E16" s="109"/>
      <c r="F16" s="110"/>
      <c r="G16" s="111" t="s">
        <v>3</v>
      </c>
      <c r="H16" s="112" t="s">
        <v>4</v>
      </c>
    </row>
    <row r="17" spans="1:8" x14ac:dyDescent="0.25">
      <c r="A17" s="113"/>
      <c r="B17" s="114"/>
      <c r="C17" s="114"/>
      <c r="D17" s="154"/>
      <c r="E17" s="114"/>
      <c r="F17" s="114"/>
      <c r="G17" s="155" t="s">
        <v>11</v>
      </c>
      <c r="H17" s="156" t="s">
        <v>12</v>
      </c>
    </row>
    <row r="18" spans="1:8" x14ac:dyDescent="0.25">
      <c r="A18" s="113"/>
      <c r="B18" s="114"/>
      <c r="C18" s="114"/>
      <c r="D18" s="114"/>
      <c r="E18" s="114"/>
      <c r="F18" s="114"/>
      <c r="G18" s="117" t="e">
        <f>J17/(J17+K17)</f>
        <v>#DIV/0!</v>
      </c>
      <c r="H18" s="158" t="e">
        <f>K17/(J17+K17)</f>
        <v>#DIV/0!</v>
      </c>
    </row>
    <row r="19" spans="1:8" x14ac:dyDescent="0.25">
      <c r="A19" s="113"/>
      <c r="B19" s="114"/>
      <c r="C19" s="114"/>
      <c r="D19" s="114"/>
      <c r="E19" s="114"/>
      <c r="F19" s="114"/>
      <c r="G19" s="115"/>
      <c r="H19" s="116"/>
    </row>
    <row r="20" spans="1:8" x14ac:dyDescent="0.25">
      <c r="A20" s="87" t="s">
        <v>7</v>
      </c>
      <c r="B20" s="88"/>
      <c r="C20" s="88"/>
      <c r="D20" s="88"/>
      <c r="E20" s="88"/>
      <c r="F20" s="88"/>
      <c r="G20" s="89" t="s">
        <v>3</v>
      </c>
      <c r="H20" s="90" t="s">
        <v>4</v>
      </c>
    </row>
    <row r="21" spans="1:8" x14ac:dyDescent="0.25">
      <c r="A21" s="91"/>
      <c r="B21" s="92"/>
      <c r="C21" s="92"/>
      <c r="D21" s="92"/>
      <c r="E21" s="92"/>
      <c r="F21" s="92"/>
      <c r="G21" s="93"/>
      <c r="H21" s="94"/>
    </row>
    <row r="22" spans="1:8" x14ac:dyDescent="0.25">
      <c r="A22" s="91" t="s">
        <v>1</v>
      </c>
      <c r="B22" s="92"/>
      <c r="C22" s="92"/>
      <c r="D22" s="92"/>
      <c r="E22" s="92"/>
      <c r="F22" s="92"/>
      <c r="G22" s="128">
        <v>1</v>
      </c>
      <c r="H22" s="129">
        <v>0</v>
      </c>
    </row>
    <row r="23" spans="1:8" x14ac:dyDescent="0.25">
      <c r="A23" s="91"/>
      <c r="B23" s="92"/>
      <c r="C23" s="92"/>
      <c r="D23" s="92"/>
      <c r="E23" s="92"/>
      <c r="F23" s="92"/>
      <c r="G23" s="95">
        <f>G22/(G22+H22)</f>
        <v>1</v>
      </c>
      <c r="H23" s="96">
        <f>H22/(G22+H22)</f>
        <v>0</v>
      </c>
    </row>
    <row r="24" spans="1:8" x14ac:dyDescent="0.25">
      <c r="A24" s="91"/>
      <c r="B24" s="92"/>
      <c r="C24" s="92"/>
      <c r="D24" s="92"/>
      <c r="E24" s="92"/>
      <c r="F24" s="92"/>
      <c r="G24" s="95"/>
      <c r="H24" s="96"/>
    </row>
    <row r="25" spans="1:8" x14ac:dyDescent="0.25">
      <c r="A25" s="91" t="s">
        <v>2</v>
      </c>
      <c r="B25" s="92"/>
      <c r="C25" s="92"/>
      <c r="D25" s="92"/>
      <c r="E25" s="92"/>
      <c r="F25" s="92"/>
      <c r="G25" s="148">
        <v>3</v>
      </c>
      <c r="H25" s="149">
        <v>6</v>
      </c>
    </row>
    <row r="26" spans="1:8" x14ac:dyDescent="0.25">
      <c r="A26" s="91"/>
      <c r="B26" s="92"/>
      <c r="C26" s="92"/>
      <c r="D26" s="92"/>
      <c r="E26" s="92"/>
      <c r="F26" s="92"/>
      <c r="G26" s="95">
        <f>G25/(G25+H25)</f>
        <v>0.33333333333333331</v>
      </c>
      <c r="H26" s="96">
        <f>H25/(G25+H25)</f>
        <v>0.66666666666666663</v>
      </c>
    </row>
    <row r="27" spans="1:8" x14ac:dyDescent="0.25">
      <c r="A27" s="91"/>
      <c r="B27" s="92"/>
      <c r="C27" s="92"/>
      <c r="D27" s="92"/>
      <c r="E27" s="92"/>
      <c r="F27" s="92"/>
      <c r="G27" s="95"/>
      <c r="H27" s="96"/>
    </row>
    <row r="28" spans="1:8" x14ac:dyDescent="0.25">
      <c r="A28" s="118" t="s">
        <v>0</v>
      </c>
      <c r="B28" s="92"/>
      <c r="C28" s="92"/>
      <c r="D28" s="92"/>
      <c r="E28" s="92"/>
      <c r="F28" s="92"/>
      <c r="G28" s="126">
        <f>G22+G25</f>
        <v>4</v>
      </c>
      <c r="H28" s="127">
        <f>H22+H25</f>
        <v>6</v>
      </c>
    </row>
    <row r="29" spans="1:8" x14ac:dyDescent="0.25">
      <c r="A29" s="118"/>
      <c r="B29" s="92"/>
      <c r="C29" s="92"/>
      <c r="D29" s="92"/>
      <c r="E29" s="92"/>
      <c r="F29" s="92"/>
      <c r="G29" s="95">
        <f>G28/(G28+H28)</f>
        <v>0.4</v>
      </c>
      <c r="H29" s="96">
        <f>H28/(G28+H28)</f>
        <v>0.6</v>
      </c>
    </row>
    <row r="30" spans="1:8" x14ac:dyDescent="0.25">
      <c r="A30" s="118"/>
      <c r="B30" s="92"/>
      <c r="C30" s="92"/>
      <c r="D30" s="92"/>
      <c r="E30" s="92"/>
      <c r="F30" s="92"/>
      <c r="G30" s="119"/>
      <c r="H30" s="120"/>
    </row>
    <row r="31" spans="1:8" x14ac:dyDescent="0.25">
      <c r="A31" s="150"/>
      <c r="B31" s="151"/>
      <c r="C31" s="151"/>
      <c r="D31" s="151"/>
      <c r="E31" s="151"/>
      <c r="F31" s="151"/>
      <c r="G31" s="152"/>
      <c r="H31" s="15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GEP - pokazatelji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Krezić</dc:creator>
  <cp:lastModifiedBy>Grzicic Tena</cp:lastModifiedBy>
  <dcterms:created xsi:type="dcterms:W3CDTF">2021-10-26T09:50:46Z</dcterms:created>
  <dcterms:modified xsi:type="dcterms:W3CDTF">2022-03-24T09:51:14Z</dcterms:modified>
</cp:coreProperties>
</file>